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5-26\График оценочных процедур\"/>
    </mc:Choice>
  </mc:AlternateContent>
  <bookViews>
    <workbookView xWindow="0" yWindow="0" windowWidth="28800" windowHeight="12210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66" i="5" l="1"/>
  <c r="AQ65" i="5"/>
  <c r="AQ64" i="5"/>
  <c r="AQ63" i="5"/>
  <c r="AQ62" i="5"/>
  <c r="AQ61" i="5"/>
  <c r="AQ60" i="5"/>
  <c r="AQ59" i="5"/>
  <c r="AQ58" i="5"/>
  <c r="AQ57" i="5"/>
  <c r="AQ56" i="5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Q88" i="5"/>
  <c r="AQ87" i="5"/>
  <c r="AQ86" i="5"/>
  <c r="AQ85" i="5"/>
  <c r="AQ84" i="5"/>
  <c r="AQ83" i="5"/>
  <c r="AQ82" i="5"/>
  <c r="AQ81" i="5"/>
  <c r="AQ80" i="5"/>
  <c r="AQ79" i="5"/>
  <c r="AQ78" i="5"/>
  <c r="AQ77" i="5"/>
  <c r="AQ76" i="5"/>
  <c r="AQ75" i="5"/>
  <c r="AQ74" i="5"/>
  <c r="AQ73" i="5"/>
  <c r="AQ72" i="5"/>
  <c r="AQ71" i="5"/>
  <c r="AQ112" i="5"/>
  <c r="AQ111" i="5"/>
  <c r="AQ110" i="5"/>
  <c r="AQ109" i="5"/>
  <c r="AQ108" i="5"/>
  <c r="AQ107" i="5"/>
  <c r="AQ106" i="5"/>
  <c r="AQ105" i="5"/>
  <c r="AQ104" i="5"/>
  <c r="AQ103" i="5"/>
  <c r="AQ102" i="5"/>
  <c r="AQ101" i="5"/>
  <c r="AQ100" i="5"/>
  <c r="AQ99" i="5"/>
  <c r="AQ98" i="5"/>
  <c r="AQ97" i="5"/>
  <c r="AQ96" i="5"/>
  <c r="AQ95" i="5"/>
  <c r="AQ94" i="5"/>
  <c r="AQ93" i="5"/>
  <c r="AQ149" i="5"/>
  <c r="AQ148" i="5"/>
  <c r="AQ147" i="5"/>
  <c r="AQ146" i="5"/>
  <c r="AQ145" i="5"/>
  <c r="AQ144" i="5"/>
  <c r="AQ143" i="5"/>
  <c r="AQ142" i="5"/>
  <c r="AQ141" i="5"/>
  <c r="AQ140" i="5"/>
  <c r="AQ139" i="5"/>
  <c r="AQ138" i="5"/>
  <c r="AQ137" i="5"/>
  <c r="AQ136" i="5"/>
  <c r="AQ135" i="5"/>
  <c r="AQ134" i="5"/>
  <c r="AQ133" i="5"/>
  <c r="AQ132" i="5"/>
  <c r="AQ131" i="5"/>
  <c r="AQ130" i="5"/>
  <c r="AQ129" i="5"/>
  <c r="AQ128" i="5"/>
  <c r="AQ127" i="5"/>
  <c r="AQ126" i="5"/>
  <c r="AQ125" i="5"/>
  <c r="AQ124" i="5"/>
  <c r="AQ123" i="5"/>
  <c r="AQ122" i="5"/>
  <c r="AQ121" i="5"/>
  <c r="AQ120" i="5"/>
  <c r="AQ119" i="5"/>
  <c r="AQ118" i="5"/>
  <c r="AQ117" i="5"/>
  <c r="AQ175" i="5"/>
  <c r="AQ174" i="5"/>
  <c r="AQ173" i="5"/>
  <c r="AQ172" i="5"/>
  <c r="AQ171" i="5"/>
  <c r="AQ170" i="5"/>
  <c r="AQ169" i="5"/>
  <c r="AQ168" i="5"/>
  <c r="AQ167" i="5"/>
  <c r="AQ166" i="5"/>
  <c r="AQ165" i="5"/>
  <c r="AQ164" i="5"/>
  <c r="AQ163" i="5"/>
  <c r="AQ162" i="5"/>
  <c r="AQ161" i="5"/>
  <c r="AQ160" i="5"/>
  <c r="AQ159" i="5"/>
  <c r="AQ158" i="5"/>
  <c r="AQ157" i="5"/>
  <c r="AQ156" i="5"/>
  <c r="AQ155" i="5"/>
  <c r="AQ154" i="5"/>
  <c r="AQ224" i="5"/>
  <c r="AQ223" i="5"/>
  <c r="AQ222" i="5"/>
  <c r="AQ221" i="5"/>
  <c r="AQ220" i="5"/>
  <c r="AQ219" i="5"/>
  <c r="AQ218" i="5"/>
  <c r="AQ217" i="5"/>
  <c r="AQ216" i="5"/>
  <c r="AQ215" i="5"/>
  <c r="AQ214" i="5"/>
  <c r="AQ213" i="5"/>
  <c r="AQ212" i="5"/>
  <c r="AQ211" i="5"/>
  <c r="AQ210" i="5"/>
  <c r="AQ209" i="5"/>
  <c r="AQ208" i="5"/>
  <c r="AQ207" i="5"/>
  <c r="AQ206" i="5"/>
  <c r="AQ205" i="5"/>
  <c r="AQ204" i="5"/>
  <c r="AQ203" i="5"/>
  <c r="AQ202" i="5"/>
  <c r="AQ201" i="5"/>
  <c r="AQ200" i="5"/>
  <c r="AQ199" i="5"/>
  <c r="AQ198" i="5"/>
  <c r="AQ197" i="5"/>
  <c r="AQ196" i="5"/>
  <c r="AQ195" i="5"/>
  <c r="AQ194" i="5"/>
  <c r="AQ193" i="5"/>
  <c r="AQ192" i="5"/>
  <c r="AQ191" i="5"/>
  <c r="AQ190" i="5"/>
  <c r="AQ189" i="5"/>
  <c r="AQ188" i="5"/>
  <c r="AQ187" i="5"/>
  <c r="AQ186" i="5"/>
  <c r="AQ185" i="5"/>
  <c r="AQ184" i="5"/>
  <c r="AQ183" i="5"/>
  <c r="AQ182" i="5"/>
  <c r="AQ181" i="5"/>
  <c r="AQ180" i="5"/>
  <c r="AQ276" i="5"/>
  <c r="AQ275" i="5"/>
  <c r="AQ274" i="5"/>
  <c r="AQ273" i="5"/>
  <c r="AQ272" i="5"/>
  <c r="AQ271" i="5"/>
  <c r="AQ270" i="5"/>
  <c r="AQ269" i="5"/>
  <c r="AQ268" i="5"/>
  <c r="AQ267" i="5"/>
  <c r="AQ266" i="5"/>
  <c r="AQ265" i="5"/>
  <c r="AQ264" i="5"/>
  <c r="AQ263" i="5"/>
  <c r="AQ262" i="5"/>
  <c r="AQ261" i="5"/>
  <c r="AQ260" i="5"/>
  <c r="AQ259" i="5"/>
  <c r="AQ258" i="5"/>
  <c r="AQ257" i="5"/>
  <c r="AQ256" i="5"/>
  <c r="AQ255" i="5"/>
  <c r="AQ254" i="5"/>
  <c r="AQ253" i="5"/>
  <c r="AQ252" i="5"/>
  <c r="AQ251" i="5"/>
  <c r="AQ250" i="5"/>
  <c r="AQ249" i="5"/>
  <c r="AQ248" i="5"/>
  <c r="AQ247" i="5"/>
  <c r="AQ246" i="5"/>
  <c r="AQ245" i="5"/>
  <c r="AQ244" i="5"/>
  <c r="AQ243" i="5"/>
  <c r="AQ242" i="5"/>
  <c r="AQ241" i="5"/>
  <c r="AQ240" i="5"/>
  <c r="AQ239" i="5"/>
  <c r="AQ238" i="5"/>
  <c r="AQ237" i="5"/>
  <c r="AQ236" i="5"/>
  <c r="AQ235" i="5"/>
  <c r="AQ234" i="5"/>
  <c r="AQ233" i="5"/>
  <c r="AQ232" i="5"/>
  <c r="AQ231" i="5"/>
  <c r="AQ230" i="5"/>
  <c r="AQ229" i="5"/>
  <c r="AQ328" i="5"/>
  <c r="AQ327" i="5"/>
  <c r="AQ326" i="5"/>
  <c r="AQ325" i="5"/>
  <c r="AQ324" i="5"/>
  <c r="AQ323" i="5"/>
  <c r="AQ322" i="5"/>
  <c r="AQ321" i="5"/>
  <c r="AQ320" i="5"/>
  <c r="AQ319" i="5"/>
  <c r="AQ318" i="5"/>
  <c r="AQ317" i="5"/>
  <c r="AQ316" i="5"/>
  <c r="AQ315" i="5"/>
  <c r="AQ314" i="5"/>
  <c r="AQ313" i="5"/>
  <c r="AQ312" i="5"/>
  <c r="AQ311" i="5"/>
  <c r="AQ310" i="5"/>
  <c r="AQ309" i="5"/>
  <c r="AQ308" i="5"/>
  <c r="AQ307" i="5"/>
  <c r="AQ306" i="5"/>
  <c r="AQ305" i="5"/>
  <c r="AQ304" i="5"/>
  <c r="AQ303" i="5"/>
  <c r="AQ302" i="5"/>
  <c r="AQ301" i="5"/>
  <c r="AQ300" i="5"/>
  <c r="AQ299" i="5"/>
  <c r="AQ298" i="5"/>
  <c r="AQ297" i="5"/>
  <c r="AQ296" i="5"/>
  <c r="AQ295" i="5"/>
  <c r="AQ294" i="5"/>
  <c r="AQ293" i="5"/>
  <c r="AQ292" i="5"/>
  <c r="AQ291" i="5"/>
  <c r="AQ290" i="5"/>
  <c r="AQ289" i="5"/>
  <c r="AQ288" i="5"/>
  <c r="AQ287" i="5"/>
  <c r="AQ286" i="5"/>
  <c r="AQ285" i="5"/>
  <c r="AQ284" i="5"/>
  <c r="AQ283" i="5"/>
  <c r="AQ282" i="5"/>
  <c r="AQ281" i="5"/>
  <c r="AQ396" i="5"/>
  <c r="AQ395" i="5"/>
  <c r="AQ394" i="5"/>
  <c r="AQ393" i="5"/>
  <c r="AQ392" i="5"/>
  <c r="AQ391" i="5"/>
  <c r="AQ390" i="5"/>
  <c r="AQ389" i="5"/>
  <c r="AQ388" i="5"/>
  <c r="AQ387" i="5"/>
  <c r="AQ386" i="5"/>
  <c r="AQ385" i="5"/>
  <c r="AQ384" i="5"/>
  <c r="AQ383" i="5"/>
  <c r="AQ382" i="5"/>
  <c r="AQ381" i="5"/>
  <c r="AQ380" i="5"/>
  <c r="AQ379" i="5"/>
  <c r="AQ378" i="5"/>
  <c r="AQ377" i="5"/>
  <c r="AQ376" i="5"/>
  <c r="AQ375" i="5"/>
  <c r="AQ374" i="5"/>
  <c r="AQ373" i="5"/>
  <c r="AQ372" i="5"/>
  <c r="AQ371" i="5"/>
  <c r="AQ370" i="5"/>
  <c r="AQ369" i="5"/>
  <c r="AQ368" i="5"/>
  <c r="AQ367" i="5"/>
  <c r="AQ366" i="5"/>
  <c r="AQ365" i="5"/>
  <c r="AQ364" i="5"/>
  <c r="AQ363" i="5"/>
  <c r="AQ362" i="5"/>
  <c r="AQ361" i="5"/>
  <c r="AQ360" i="5"/>
  <c r="AQ359" i="5"/>
  <c r="AQ358" i="5"/>
  <c r="AQ357" i="5"/>
  <c r="AQ356" i="5"/>
  <c r="AQ355" i="5"/>
  <c r="AQ354" i="5"/>
  <c r="AQ353" i="5"/>
  <c r="AQ352" i="5"/>
  <c r="AQ351" i="5"/>
  <c r="AQ350" i="5"/>
  <c r="AQ349" i="5"/>
  <c r="AQ348" i="5"/>
  <c r="AQ347" i="5"/>
  <c r="AQ346" i="5"/>
  <c r="AQ345" i="5"/>
  <c r="AQ344" i="5"/>
  <c r="AQ343" i="5"/>
  <c r="AQ342" i="5"/>
  <c r="AQ341" i="5"/>
  <c r="AQ340" i="5"/>
  <c r="AQ339" i="5"/>
  <c r="AQ338" i="5"/>
  <c r="AQ337" i="5"/>
  <c r="AQ336" i="5"/>
  <c r="AQ335" i="5"/>
  <c r="AQ334" i="5"/>
  <c r="AQ333" i="5"/>
  <c r="AQ431" i="5"/>
  <c r="AQ430" i="5"/>
  <c r="AQ429" i="5"/>
  <c r="AQ428" i="5"/>
  <c r="AQ427" i="5"/>
  <c r="AQ426" i="5"/>
  <c r="AQ425" i="5"/>
  <c r="AQ424" i="5"/>
  <c r="AQ423" i="5"/>
  <c r="AQ422" i="5"/>
  <c r="AQ421" i="5"/>
  <c r="AQ420" i="5"/>
  <c r="AQ419" i="5"/>
  <c r="AQ418" i="5"/>
  <c r="AQ417" i="5"/>
  <c r="AQ416" i="5"/>
  <c r="AQ415" i="5"/>
  <c r="AQ414" i="5"/>
  <c r="AQ413" i="5"/>
  <c r="AQ412" i="5"/>
  <c r="AQ411" i="5"/>
  <c r="AQ410" i="5"/>
  <c r="AQ409" i="5"/>
  <c r="AQ408" i="5"/>
  <c r="AQ407" i="5"/>
  <c r="AQ406" i="5"/>
  <c r="AQ405" i="5"/>
  <c r="AQ404" i="5"/>
  <c r="AQ403" i="5"/>
  <c r="AQ402" i="5"/>
  <c r="AS117" i="5" l="1"/>
  <c r="AS149" i="5"/>
  <c r="AS148" i="5"/>
  <c r="AS147" i="5"/>
  <c r="AS146" i="5"/>
  <c r="AS145" i="5"/>
  <c r="AS144" i="5"/>
  <c r="AS143" i="5"/>
  <c r="AS142" i="5"/>
  <c r="AS141" i="5"/>
  <c r="AS140" i="5"/>
  <c r="AS139" i="5"/>
  <c r="AS138" i="5"/>
  <c r="AS137" i="5"/>
  <c r="AS136" i="5"/>
  <c r="AS135" i="5"/>
  <c r="AS134" i="5"/>
  <c r="AS133" i="5"/>
  <c r="AS132" i="5"/>
  <c r="AS131" i="5"/>
  <c r="AS130" i="5"/>
  <c r="AS129" i="5"/>
  <c r="AS127" i="5"/>
  <c r="AS126" i="5"/>
  <c r="AS125" i="5"/>
  <c r="AS124" i="5"/>
  <c r="AS123" i="5"/>
  <c r="AS122" i="5"/>
  <c r="AS120" i="5"/>
  <c r="AS118" i="5"/>
  <c r="AR402" i="5" l="1"/>
  <c r="AR334" i="5"/>
  <c r="AR285" i="5"/>
  <c r="AR288" i="5"/>
  <c r="AR291" i="5"/>
  <c r="AR294" i="5"/>
  <c r="AR297" i="5"/>
  <c r="AR300" i="5"/>
  <c r="AR303" i="5"/>
  <c r="AR306" i="5"/>
  <c r="AR309" i="5"/>
  <c r="AR312" i="5"/>
  <c r="AR315" i="5"/>
  <c r="AR318" i="5"/>
  <c r="AR321" i="5"/>
  <c r="AR324" i="5"/>
  <c r="AR327" i="5"/>
  <c r="AR282" i="5"/>
  <c r="AR283" i="5"/>
  <c r="AR230" i="5"/>
  <c r="AR181" i="5"/>
  <c r="AR175" i="5"/>
  <c r="AS175" i="5"/>
  <c r="AR173" i="5"/>
  <c r="AR171" i="5"/>
  <c r="AR169" i="5"/>
  <c r="AS169" i="5"/>
  <c r="AR167" i="5"/>
  <c r="AR165" i="5"/>
  <c r="AR163" i="5"/>
  <c r="AS160" i="5"/>
  <c r="AS161" i="5"/>
  <c r="AR158" i="5"/>
  <c r="AR159" i="5"/>
  <c r="AS156" i="5"/>
  <c r="AS157" i="5"/>
  <c r="AR154" i="5"/>
  <c r="AR155" i="5"/>
  <c r="AR148" i="5"/>
  <c r="AR145" i="5"/>
  <c r="AR143" i="5"/>
  <c r="AR140" i="5"/>
  <c r="AR137" i="5"/>
  <c r="AR133" i="5"/>
  <c r="AR131" i="5"/>
  <c r="AR128" i="5"/>
  <c r="AS128" i="5"/>
  <c r="AR125" i="5"/>
  <c r="AR119" i="5"/>
  <c r="AS119" i="5"/>
  <c r="AS163" i="5" l="1"/>
  <c r="AS159" i="5"/>
  <c r="AS165" i="5"/>
  <c r="AS158" i="5"/>
  <c r="AS334" i="5"/>
  <c r="AS283" i="5"/>
  <c r="AS402" i="5"/>
  <c r="AS167" i="5"/>
  <c r="AS173" i="5"/>
  <c r="AS282" i="5"/>
  <c r="AS155" i="5"/>
  <c r="AS327" i="5"/>
  <c r="AS324" i="5"/>
  <c r="AS318" i="5"/>
  <c r="AS315" i="5"/>
  <c r="AS309" i="5"/>
  <c r="AS303" i="5"/>
  <c r="AS297" i="5"/>
  <c r="AS288" i="5"/>
  <c r="AS294" i="5"/>
  <c r="AS230" i="5"/>
  <c r="AS321" i="5"/>
  <c r="AS306" i="5"/>
  <c r="AS291" i="5"/>
  <c r="AS285" i="5"/>
  <c r="AS300" i="5"/>
  <c r="AS312" i="5"/>
  <c r="AS154" i="5"/>
  <c r="AS181" i="5"/>
  <c r="AS171" i="5"/>
  <c r="AR431" i="5" l="1"/>
  <c r="AR430" i="5"/>
  <c r="AR427" i="5"/>
  <c r="AR428" i="5"/>
  <c r="AR429" i="5"/>
  <c r="AR426" i="5"/>
  <c r="AR423" i="5"/>
  <c r="AR420" i="5"/>
  <c r="AR418" i="5"/>
  <c r="AR417" i="5"/>
  <c r="AR416" i="5"/>
  <c r="AR413" i="5"/>
  <c r="AR414" i="5"/>
  <c r="AR415" i="5"/>
  <c r="AR412" i="5"/>
  <c r="AR405" i="5"/>
  <c r="AR406" i="5"/>
  <c r="AR407" i="5"/>
  <c r="AR404" i="5"/>
  <c r="AR403" i="5"/>
  <c r="AR401" i="5"/>
  <c r="AR395" i="5"/>
  <c r="AR396" i="5"/>
  <c r="AR393" i="5"/>
  <c r="AR391" i="5"/>
  <c r="AR392" i="5"/>
  <c r="AR389" i="5"/>
  <c r="AR383" i="5"/>
  <c r="AR384" i="5"/>
  <c r="AR385" i="5"/>
  <c r="AR387" i="5"/>
  <c r="AR388" i="5"/>
  <c r="AR381" i="5"/>
  <c r="AR377" i="5"/>
  <c r="AR375" i="5"/>
  <c r="AR376" i="5"/>
  <c r="AR368" i="5"/>
  <c r="AR369" i="5"/>
  <c r="AR372" i="5"/>
  <c r="AR366" i="5"/>
  <c r="AR363" i="5"/>
  <c r="AR364" i="5"/>
  <c r="AR361" i="5"/>
  <c r="AR359" i="5"/>
  <c r="AR357" i="5"/>
  <c r="AR347" i="5"/>
  <c r="AR348" i="5"/>
  <c r="AR349" i="5"/>
  <c r="AR351" i="5"/>
  <c r="AR352" i="5"/>
  <c r="AR345" i="5"/>
  <c r="AR339" i="5"/>
  <c r="AR340" i="5"/>
  <c r="AR341" i="5"/>
  <c r="AR343" i="5"/>
  <c r="AR344" i="5"/>
  <c r="AR337" i="5"/>
  <c r="AR333" i="5"/>
  <c r="AR336" i="5"/>
  <c r="AR328" i="5"/>
  <c r="AR326" i="5"/>
  <c r="AR322" i="5"/>
  <c r="AR323" i="5"/>
  <c r="AR325" i="5"/>
  <c r="AR320" i="5"/>
  <c r="AR316" i="5"/>
  <c r="AR317" i="5"/>
  <c r="AR319" i="5"/>
  <c r="AR314" i="5"/>
  <c r="AR313" i="5"/>
  <c r="AR311" i="5"/>
  <c r="AR310" i="5"/>
  <c r="AR308" i="5"/>
  <c r="AR307" i="5"/>
  <c r="AR305" i="5"/>
  <c r="AR304" i="5"/>
  <c r="AR302" i="5"/>
  <c r="AR298" i="5"/>
  <c r="AR299" i="5"/>
  <c r="AR301" i="5"/>
  <c r="AR296" i="5"/>
  <c r="AR281" i="5"/>
  <c r="AR284" i="5"/>
  <c r="AR286" i="5"/>
  <c r="AR287" i="5"/>
  <c r="AR289" i="5"/>
  <c r="AR290" i="5"/>
  <c r="AR292" i="5"/>
  <c r="AR293" i="5"/>
  <c r="AS293" i="5" s="1"/>
  <c r="AR295" i="5"/>
  <c r="AR276" i="5"/>
  <c r="AR275" i="5"/>
  <c r="AR274" i="5"/>
  <c r="AR266" i="5"/>
  <c r="AR267" i="5"/>
  <c r="AR268" i="5"/>
  <c r="AR269" i="5"/>
  <c r="AR270" i="5"/>
  <c r="AR271" i="5"/>
  <c r="AR272" i="5"/>
  <c r="AR273" i="5"/>
  <c r="AR265" i="5"/>
  <c r="AR254" i="5"/>
  <c r="AR255" i="5"/>
  <c r="AR256" i="5"/>
  <c r="AR257" i="5"/>
  <c r="AR258" i="5"/>
  <c r="AR259" i="5"/>
  <c r="AR260" i="5"/>
  <c r="AR261" i="5"/>
  <c r="AR262" i="5"/>
  <c r="AR263" i="5"/>
  <c r="AR264" i="5"/>
  <c r="AR253" i="5"/>
  <c r="AR251" i="5"/>
  <c r="AR252" i="5"/>
  <c r="AR250" i="5"/>
  <c r="AR245" i="5"/>
  <c r="AR246" i="5"/>
  <c r="AR247" i="5"/>
  <c r="AR248" i="5"/>
  <c r="AR249" i="5"/>
  <c r="AR244" i="5"/>
  <c r="AR242" i="5"/>
  <c r="AR243" i="5"/>
  <c r="AR241" i="5"/>
  <c r="AR236" i="5"/>
  <c r="AR237" i="5"/>
  <c r="AR238" i="5"/>
  <c r="AR239" i="5"/>
  <c r="AR240" i="5"/>
  <c r="AR235" i="5"/>
  <c r="AR233" i="5"/>
  <c r="AR234" i="5"/>
  <c r="AR232" i="5"/>
  <c r="AR229" i="5"/>
  <c r="AR231" i="5"/>
  <c r="AR220" i="5"/>
  <c r="AR221" i="5"/>
  <c r="AR222" i="5"/>
  <c r="AR223" i="5"/>
  <c r="AR224" i="5"/>
  <c r="AR219" i="5"/>
  <c r="AR211" i="5"/>
  <c r="AR212" i="5"/>
  <c r="AR213" i="5"/>
  <c r="AR214" i="5"/>
  <c r="AR215" i="5"/>
  <c r="AR216" i="5"/>
  <c r="AR217" i="5"/>
  <c r="AR218" i="5"/>
  <c r="AR210" i="5"/>
  <c r="AR205" i="5"/>
  <c r="AR206" i="5"/>
  <c r="AR207" i="5"/>
  <c r="AR208" i="5"/>
  <c r="AR209" i="5"/>
  <c r="AR204" i="5"/>
  <c r="AR202" i="5"/>
  <c r="AR203" i="5"/>
  <c r="AR201" i="5"/>
  <c r="AR196" i="5"/>
  <c r="AR197" i="5"/>
  <c r="AR198" i="5"/>
  <c r="AR199" i="5"/>
  <c r="AR200" i="5"/>
  <c r="AR195" i="5"/>
  <c r="AR193" i="5"/>
  <c r="AR194" i="5"/>
  <c r="AR192" i="5"/>
  <c r="AR187" i="5"/>
  <c r="AR188" i="5"/>
  <c r="AR189" i="5"/>
  <c r="AR190" i="5"/>
  <c r="AR191" i="5"/>
  <c r="AR186" i="5"/>
  <c r="AR184" i="5"/>
  <c r="AR185" i="5"/>
  <c r="AR183" i="5"/>
  <c r="AR180" i="5"/>
  <c r="AR182" i="5"/>
  <c r="AR174" i="5"/>
  <c r="AR172" i="5"/>
  <c r="AR166" i="5"/>
  <c r="AR168" i="5"/>
  <c r="AR170" i="5"/>
  <c r="AR164" i="5"/>
  <c r="AR162" i="5"/>
  <c r="AR146" i="5"/>
  <c r="AR147" i="5"/>
  <c r="AR149" i="5"/>
  <c r="AR144" i="5"/>
  <c r="AR134" i="5"/>
  <c r="AR135" i="5"/>
  <c r="AR136" i="5"/>
  <c r="AR138" i="5"/>
  <c r="AR139" i="5"/>
  <c r="AR141" i="5"/>
  <c r="AR142" i="5"/>
  <c r="AR132" i="5"/>
  <c r="AR130" i="5"/>
  <c r="AR129" i="5"/>
  <c r="AR127" i="5"/>
  <c r="AR126" i="5"/>
  <c r="AR121" i="5"/>
  <c r="AR122" i="5"/>
  <c r="AR123" i="5"/>
  <c r="AR124" i="5"/>
  <c r="AR120" i="5"/>
  <c r="AR118" i="5"/>
  <c r="AR117" i="5"/>
  <c r="AR104" i="5"/>
  <c r="AR105" i="5"/>
  <c r="AR106" i="5"/>
  <c r="AR107" i="5"/>
  <c r="AR108" i="5"/>
  <c r="AR109" i="5"/>
  <c r="AR110" i="5"/>
  <c r="AR103" i="5"/>
  <c r="AR82" i="5"/>
  <c r="AR83" i="5"/>
  <c r="AR84" i="5"/>
  <c r="AR85" i="5"/>
  <c r="AR86" i="5"/>
  <c r="AR81" i="5"/>
  <c r="AR56" i="5"/>
  <c r="AR57" i="5"/>
  <c r="AR58" i="5"/>
  <c r="AR59" i="5"/>
  <c r="AR60" i="5"/>
  <c r="AR61" i="5"/>
  <c r="AR62" i="5"/>
  <c r="AR63" i="5"/>
  <c r="AR5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S411" i="5" l="1"/>
  <c r="AS412" i="5"/>
  <c r="AS414" i="5"/>
  <c r="AS416" i="5"/>
  <c r="AS417" i="5"/>
  <c r="AS418" i="5"/>
  <c r="AS419" i="5"/>
  <c r="AS420" i="5"/>
  <c r="AS421" i="5"/>
  <c r="AS422" i="5"/>
  <c r="AS423" i="5"/>
  <c r="AS424" i="5"/>
  <c r="AS425" i="5"/>
  <c r="AS426" i="5"/>
  <c r="AS427" i="5"/>
  <c r="AS428" i="5"/>
  <c r="AS429" i="5"/>
  <c r="AS430" i="5"/>
  <c r="AS431" i="5"/>
  <c r="AS413" i="5"/>
  <c r="AS415" i="5"/>
  <c r="AS356" i="5" l="1"/>
  <c r="AS357" i="5"/>
  <c r="AS359" i="5"/>
  <c r="AS360" i="5"/>
  <c r="AS361" i="5"/>
  <c r="AS363" i="5"/>
  <c r="AS364" i="5"/>
  <c r="AS366" i="5"/>
  <c r="AS367" i="5"/>
  <c r="AS368" i="5"/>
  <c r="AS369" i="5"/>
  <c r="AS371" i="5"/>
  <c r="AS372" i="5"/>
  <c r="AS373" i="5"/>
  <c r="AS375" i="5"/>
  <c r="AS376" i="5"/>
  <c r="AS377" i="5"/>
  <c r="AS379" i="5"/>
  <c r="AS380" i="5"/>
  <c r="AS381" i="5"/>
  <c r="AS383" i="5"/>
  <c r="AS384" i="5"/>
  <c r="AS385" i="5"/>
  <c r="AS387" i="5"/>
  <c r="AS388" i="5"/>
  <c r="AS389" i="5"/>
  <c r="AS391" i="5"/>
  <c r="AS392" i="5"/>
  <c r="AS393" i="5"/>
  <c r="AS395" i="5"/>
  <c r="AS396" i="5"/>
  <c r="AS301" i="5"/>
  <c r="AS302" i="5"/>
  <c r="AS304" i="5"/>
  <c r="AS305" i="5"/>
  <c r="AS307" i="5"/>
  <c r="AS308" i="5"/>
  <c r="AS310" i="5"/>
  <c r="AS311" i="5"/>
  <c r="AS313" i="5"/>
  <c r="AS314" i="5"/>
  <c r="AS316" i="5"/>
  <c r="AS317" i="5"/>
  <c r="AS319" i="5"/>
  <c r="AS320" i="5"/>
  <c r="AS322" i="5"/>
  <c r="AS323" i="5"/>
  <c r="AS325" i="5"/>
  <c r="AS250" i="5"/>
  <c r="AS251" i="5"/>
  <c r="AS252" i="5"/>
  <c r="AS253" i="5"/>
  <c r="AS254" i="5"/>
  <c r="AS255" i="5"/>
  <c r="AS256" i="5"/>
  <c r="AS257" i="5"/>
  <c r="AS258" i="5"/>
  <c r="AS259" i="5"/>
  <c r="AS260" i="5"/>
  <c r="AS261" i="5"/>
  <c r="AS262" i="5"/>
  <c r="AS263" i="5"/>
  <c r="AS264" i="5"/>
  <c r="AS265" i="5"/>
  <c r="AS266" i="5"/>
  <c r="AS267" i="5"/>
  <c r="AS268" i="5"/>
  <c r="AS269" i="5"/>
  <c r="AS270" i="5"/>
  <c r="AS271" i="5"/>
  <c r="AS272" i="5"/>
  <c r="AS273" i="5"/>
  <c r="AS274" i="5"/>
  <c r="AS210" i="5"/>
  <c r="AS211" i="5"/>
  <c r="AS212" i="5"/>
  <c r="AS213" i="5"/>
  <c r="AS214" i="5"/>
  <c r="AS215" i="5"/>
  <c r="AS216" i="5"/>
  <c r="AS217" i="5"/>
  <c r="AS218" i="5"/>
  <c r="AS219" i="5"/>
  <c r="AS220" i="5"/>
  <c r="AS221" i="5"/>
  <c r="AS222" i="5"/>
  <c r="AS223" i="5"/>
  <c r="AS205" i="5"/>
  <c r="AS206" i="5"/>
  <c r="AS207" i="5"/>
  <c r="AS208" i="5"/>
  <c r="AS168" i="5"/>
  <c r="AS170" i="5"/>
  <c r="AS172" i="5"/>
  <c r="AS174" i="5"/>
  <c r="AS121" i="5" l="1"/>
  <c r="AR112" i="5"/>
  <c r="AR111" i="5"/>
  <c r="AR65" i="5"/>
  <c r="AR66" i="5"/>
  <c r="AR64" i="5"/>
  <c r="AR88" i="5"/>
  <c r="AR87" i="5"/>
  <c r="AS105" i="5"/>
  <c r="AS106" i="5"/>
  <c r="AS107" i="5"/>
  <c r="AS108" i="5"/>
  <c r="AS109" i="5"/>
  <c r="AR101" i="5"/>
  <c r="AR102" i="5"/>
  <c r="AR100" i="5"/>
  <c r="AR99" i="5"/>
  <c r="AR97" i="5"/>
  <c r="AR98" i="5"/>
  <c r="AR96" i="5"/>
  <c r="AR95" i="5"/>
  <c r="AR94" i="5"/>
  <c r="AR93" i="5"/>
  <c r="AS86" i="5"/>
  <c r="AS85" i="5"/>
  <c r="AS84" i="5"/>
  <c r="AS83" i="5"/>
  <c r="AS82" i="5"/>
  <c r="AS81" i="5"/>
  <c r="AR80" i="5"/>
  <c r="AR79" i="5"/>
  <c r="AR78" i="5"/>
  <c r="AR77" i="5"/>
  <c r="AR76" i="5"/>
  <c r="AR75" i="5"/>
  <c r="AR74" i="5"/>
  <c r="AR73" i="5"/>
  <c r="AR72" i="5"/>
  <c r="AR71" i="5"/>
  <c r="AR50" i="5"/>
  <c r="AR51" i="5"/>
  <c r="AR52" i="5"/>
  <c r="AR53" i="5"/>
  <c r="AR54" i="5"/>
  <c r="AR49" i="5"/>
  <c r="AR44" i="5"/>
  <c r="AR45" i="5"/>
  <c r="AR46" i="5"/>
  <c r="AR47" i="5"/>
  <c r="AR48" i="5"/>
  <c r="AR43" i="5"/>
  <c r="AR41" i="5"/>
  <c r="AR42" i="5"/>
  <c r="AR40" i="5"/>
  <c r="AS63" i="5"/>
  <c r="AS62" i="5"/>
  <c r="AS60" i="5"/>
  <c r="AS58" i="5"/>
  <c r="AS56" i="5"/>
  <c r="AS410" i="5"/>
  <c r="AS409" i="5"/>
  <c r="AS408" i="5"/>
  <c r="AS407" i="5"/>
  <c r="AS406" i="5"/>
  <c r="AS405" i="5"/>
  <c r="AS404" i="5"/>
  <c r="AS403" i="5"/>
  <c r="AQ401" i="5"/>
  <c r="AS355" i="5"/>
  <c r="AS353" i="5"/>
  <c r="AS352" i="5"/>
  <c r="AS351" i="5"/>
  <c r="AS349" i="5"/>
  <c r="AS348" i="5"/>
  <c r="AS347" i="5"/>
  <c r="AS345" i="5"/>
  <c r="AS344" i="5"/>
  <c r="AS343" i="5"/>
  <c r="AS341" i="5"/>
  <c r="AS340" i="5"/>
  <c r="AS339" i="5"/>
  <c r="AS337" i="5"/>
  <c r="AS336" i="5"/>
  <c r="AS333" i="5"/>
  <c r="AS328" i="5"/>
  <c r="AS326" i="5"/>
  <c r="AS299" i="5"/>
  <c r="AS298" i="5"/>
  <c r="AS296" i="5"/>
  <c r="AS295" i="5"/>
  <c r="AS292" i="5"/>
  <c r="AS290" i="5"/>
  <c r="AS289" i="5"/>
  <c r="AS287" i="5"/>
  <c r="AS286" i="5"/>
  <c r="AS284" i="5"/>
  <c r="AS281" i="5"/>
  <c r="AS276" i="5"/>
  <c r="AS275" i="5"/>
  <c r="AS249" i="5"/>
  <c r="AS248" i="5"/>
  <c r="AS247" i="5"/>
  <c r="AS246" i="5"/>
  <c r="AS245" i="5"/>
  <c r="AS244" i="5"/>
  <c r="AS243" i="5"/>
  <c r="AS242" i="5"/>
  <c r="AS241" i="5"/>
  <c r="AS240" i="5"/>
  <c r="AS239" i="5"/>
  <c r="AS238" i="5"/>
  <c r="AS237" i="5"/>
  <c r="AS236" i="5"/>
  <c r="AS235" i="5"/>
  <c r="AS234" i="5"/>
  <c r="AS233" i="5"/>
  <c r="AS232" i="5"/>
  <c r="AS231" i="5"/>
  <c r="AS229" i="5"/>
  <c r="AS224" i="5"/>
  <c r="AS209" i="5"/>
  <c r="AS204" i="5"/>
  <c r="AS203" i="5"/>
  <c r="AS202" i="5"/>
  <c r="AS201" i="5"/>
  <c r="AS200" i="5"/>
  <c r="AS199" i="5"/>
  <c r="AS198" i="5"/>
  <c r="AS197" i="5"/>
  <c r="AS196" i="5"/>
  <c r="AS195" i="5"/>
  <c r="AS194" i="5"/>
  <c r="AS193" i="5"/>
  <c r="AS192" i="5"/>
  <c r="AS191" i="5"/>
  <c r="AS190" i="5"/>
  <c r="AS189" i="5"/>
  <c r="AS188" i="5"/>
  <c r="AS187" i="5"/>
  <c r="AS186" i="5"/>
  <c r="AS185" i="5"/>
  <c r="AS184" i="5"/>
  <c r="AS183" i="5"/>
  <c r="AS182" i="5"/>
  <c r="AS180" i="5"/>
  <c r="AS166" i="5"/>
  <c r="AS164" i="5"/>
  <c r="AS162" i="5"/>
  <c r="AS110" i="5"/>
  <c r="AS104" i="5"/>
  <c r="AS103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111" i="5" l="1"/>
  <c r="AS112" i="5"/>
  <c r="AS97" i="5"/>
  <c r="AS101" i="5"/>
  <c r="AS12" i="5"/>
  <c r="AS20" i="5"/>
  <c r="AS74" i="5"/>
  <c r="AS79" i="5"/>
  <c r="AS19" i="5"/>
  <c r="AS94" i="5"/>
  <c r="AS80" i="5"/>
  <c r="AS17" i="5"/>
  <c r="AS76" i="5"/>
  <c r="AS72" i="5"/>
  <c r="AS23" i="5"/>
  <c r="AS95" i="5"/>
  <c r="AS93" i="5"/>
  <c r="AS98" i="5"/>
  <c r="AS75" i="5"/>
  <c r="AS21" i="5"/>
  <c r="AS73" i="5"/>
  <c r="AS18" i="5"/>
  <c r="AS99" i="5"/>
  <c r="AS64" i="5"/>
  <c r="AS50" i="5"/>
  <c r="AS96" i="5"/>
  <c r="AS100" i="5"/>
  <c r="AS45" i="5"/>
  <c r="AS88" i="5"/>
  <c r="AS102" i="5"/>
  <c r="AS87" i="5"/>
  <c r="AS77" i="5"/>
  <c r="AS14" i="5"/>
  <c r="AS22" i="5"/>
  <c r="AS78" i="5"/>
  <c r="AS51" i="5"/>
  <c r="AS16" i="5"/>
  <c r="AS15" i="5"/>
  <c r="AS71" i="5"/>
  <c r="AS66" i="5"/>
  <c r="AS47" i="5"/>
  <c r="AS65" i="5"/>
  <c r="AS13" i="5"/>
  <c r="AS48" i="5"/>
  <c r="AS44" i="5"/>
  <c r="AS46" i="5"/>
  <c r="AS59" i="5"/>
  <c r="AS61" i="5"/>
  <c r="AS49" i="5"/>
  <c r="AS53" i="5"/>
  <c r="AS41" i="5"/>
  <c r="AS54" i="5"/>
  <c r="AS52" i="5"/>
  <c r="AS42" i="5"/>
  <c r="AS55" i="5"/>
  <c r="AS43" i="5"/>
  <c r="AS57" i="5"/>
  <c r="AS40" i="5"/>
</calcChain>
</file>

<file path=xl/sharedStrings.xml><?xml version="1.0" encoding="utf-8"?>
<sst xmlns="http://schemas.openxmlformats.org/spreadsheetml/2006/main" count="1140" uniqueCount="151">
  <si>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</si>
  <si>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</si>
  <si>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</si>
  <si>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</si>
  <si>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</si>
  <si>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</si>
  <si>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</si>
  <si>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</si>
  <si>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</si>
  <si>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</si>
  <si>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</si>
  <si>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</si>
  <si>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</si>
  <si>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</si>
  <si>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</si>
  <si>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</si>
  <si>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</si>
  <si>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</si>
  <si>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</si>
  <si>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</si>
  <si>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</si>
  <si>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</si>
  <si>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</si>
  <si>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</si>
  <si>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</si>
  <si>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</si>
  <si>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</si>
  <si>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</si>
  <si>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</si>
  <si>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</si>
  <si>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</si>
  <si>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</si>
  <si>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</si>
  <si>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</si>
  <si>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</si>
  <si>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</si>
  <si>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</si>
  <si>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</si>
  <si>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</si>
  <si>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</si>
  <si>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</si>
  <si>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</si>
  <si>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</si>
  <si>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</si>
  <si>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</si>
  <si>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</si>
  <si>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</si>
  <si>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</si>
  <si>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</si>
  <si>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</si>
  <si>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</si>
  <si>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</si>
  <si>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</si>
  <si>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</si>
  <si>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</si>
  <si>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</si>
  <si>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</si>
  <si>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</si>
  <si>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</si>
  <si>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</si>
  <si>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</si>
  <si>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</si>
  <si>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</si>
  <si>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</si>
  <si>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</si>
  <si>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</si>
  <si>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</si>
  <si>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</si>
  <si>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</si>
  <si>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</si>
  <si>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</si>
  <si>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</si>
  <si>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</si>
  <si>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</si>
  <si>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</si>
  <si>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</si>
  <si>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</si>
  <si>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</si>
  <si>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</si>
  <si>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2в</t>
  </si>
  <si>
    <t>3а</t>
  </si>
  <si>
    <t>3б</t>
  </si>
  <si>
    <t>4а</t>
  </si>
  <si>
    <t>4б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</si>
  <si>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</si>
  <si>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</si>
  <si>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</si>
  <si>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</si>
  <si>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</si>
  <si>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</si>
  <si>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</si>
  <si>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</si>
  <si>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</si>
  <si>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</si>
  <si>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</si>
  <si>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</si>
  <si>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</si>
  <si>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</si>
  <si>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</si>
  <si>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</si>
  <si>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</si>
  <si>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</si>
  <si>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</si>
  <si>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</si>
  <si>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</si>
  <si>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</si>
  <si>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</si>
  <si>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</si>
  <si>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</si>
  <si>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</si>
  <si>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</si>
  <si>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</si>
  <si>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</si>
  <si>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Алгебра и начала математического анализа</t>
  </si>
  <si>
    <t>Индивидуальный проект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</si>
  <si>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</si>
  <si>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</si>
  <si>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</si>
  <si>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</si>
  <si>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</si>
  <si>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</si>
  <si>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</si>
  <si>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</si>
  <si>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</si>
  <si>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</si>
  <si>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</si>
  <si>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</t>
    </r>
    <r>
      <rPr>
        <sz val="14"/>
        <color rgb="FF00B050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цвет «зеленый» – </t>
    </r>
    <r>
      <rPr>
        <b/>
        <sz val="14"/>
        <rFont val="Times New Roman"/>
        <family val="1"/>
        <charset val="204"/>
      </rPr>
      <t>для ОП федерального уровня</t>
    </r>
    <r>
      <rPr>
        <b/>
        <sz val="14"/>
        <color theme="9" tint="-0.249977111117893"/>
        <rFont val="Times New Roman"/>
        <family val="1"/>
        <charset val="204"/>
      </rPr>
      <t xml:space="preserve">, </t>
    </r>
    <r>
      <rPr>
        <b/>
        <sz val="14"/>
        <color rgb="FFFFFF00"/>
        <rFont val="Times New Roman"/>
        <family val="1"/>
        <charset val="204"/>
      </rPr>
      <t xml:space="preserve">цвет «желтый» – </t>
    </r>
    <r>
      <rPr>
        <b/>
        <sz val="14"/>
        <rFont val="Times New Roman"/>
        <family val="1"/>
        <charset val="204"/>
      </rPr>
      <t>для ОП регионального уровня</t>
    </r>
    <r>
      <rPr>
        <b/>
        <sz val="14"/>
        <color rgb="FFFFFF00"/>
        <rFont val="Times New Roman"/>
        <family val="1"/>
        <charset val="204"/>
      </rPr>
      <t>,</t>
    </r>
    <r>
      <rPr>
        <b/>
        <sz val="14"/>
        <color rgb="FFFF3300"/>
        <rFont val="Times New Roman"/>
        <family val="1"/>
        <charset val="204"/>
      </rPr>
      <t xml:space="preserve"> цвет «оранжевый» </t>
    </r>
    <r>
      <rPr>
        <sz val="14"/>
        <color theme="1"/>
        <rFont val="Times New Roman"/>
        <family val="1"/>
        <charset val="204"/>
      </rPr>
      <t xml:space="preserve">– </t>
    </r>
    <r>
      <rPr>
        <b/>
        <sz val="14"/>
        <color theme="1"/>
        <rFont val="Times New Roman"/>
        <family val="1"/>
        <charset val="204"/>
      </rPr>
      <t>для ОП школьного уровня.</t>
    </r>
    <r>
      <rPr>
        <sz val="14"/>
        <color theme="1"/>
        <rFont val="Times New Roman"/>
        <family val="1"/>
        <charset val="204"/>
      </rPr>
      <t xml:space="preserve">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</si>
  <si>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t>г. Туринск</t>
  </si>
  <si>
    <t>КР - контрольная работа, ПР - проверочная работа, ДР - диагностическая работа, ВД -входная диагностика, ВКР -входная контрольная работа</t>
  </si>
  <si>
    <t>ВПР -Всероссийская проверочная работа, НСИКО - национальные сопоставительные исследования качества образования, ИС-итоговое сочинение</t>
  </si>
  <si>
    <t>2025-2026 учебный год</t>
  </si>
  <si>
    <t xml:space="preserve">Приложение 1 к приказу от 28 августа 2025г. </t>
  </si>
  <si>
    <t>МАОУ СОШ № 1</t>
  </si>
  <si>
    <t xml:space="preserve"> № 272</t>
  </si>
  <si>
    <t>272</t>
  </si>
  <si>
    <t>ВД</t>
  </si>
  <si>
    <t>КР</t>
  </si>
  <si>
    <t>КД</t>
  </si>
  <si>
    <t>ТУ</t>
  </si>
  <si>
    <t>10 гуманитарный 1</t>
  </si>
  <si>
    <t>10 гуманитарный 2</t>
  </si>
  <si>
    <t>10 технологический</t>
  </si>
  <si>
    <t>10 социально-экономический</t>
  </si>
  <si>
    <t>11соц/экономич.</t>
  </si>
  <si>
    <t>11технологический</t>
  </si>
  <si>
    <t>ДКР</t>
  </si>
  <si>
    <t>ТЧ</t>
  </si>
  <si>
    <t>ИС</t>
  </si>
  <si>
    <t>Иностранный язык (английский)</t>
  </si>
  <si>
    <t>КР1</t>
  </si>
  <si>
    <t>КР2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</si>
</sst>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FFFF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33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8" xfId="0" applyFont="1" applyFill="1" applyBorder="1"/>
    <xf numFmtId="49" fontId="5" fillId="0" borderId="2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5" borderId="1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31" fillId="0" borderId="1" xfId="0" applyNumberFormat="1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8" fillId="0" borderId="1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abSelected="1" zoomScale="80" zoomScaleNormal="80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52</v>
      </c>
    </row>
    <row r="2" spans="1:1" ht="18" x14ac:dyDescent="0.3">
      <c r="A2" s="12"/>
    </row>
    <row r="3" spans="1:1" ht="138.75" customHeight="1" x14ac:dyDescent="0.25">
      <c r="A3" s="13" t="s">
        <v>124</v>
      </c>
    </row>
    <row r="4" spans="1:1" ht="262.5" x14ac:dyDescent="0.25">
      <c r="A4" s="18" t="s">
        <v>117</v>
      </c>
    </row>
    <row r="5" spans="1:1" ht="31.5" customHeight="1" x14ac:dyDescent="0.25">
      <c r="A5" s="13" t="s">
        <v>43</v>
      </c>
    </row>
    <row r="6" spans="1:1" ht="28.5" customHeight="1" x14ac:dyDescent="0.25">
      <c r="A6" s="14" t="s">
        <v>44</v>
      </c>
    </row>
    <row r="7" spans="1:1" ht="19.5" customHeight="1" x14ac:dyDescent="0.25">
      <c r="A7" s="14" t="s">
        <v>45</v>
      </c>
    </row>
    <row r="8" spans="1:1" s="16" customFormat="1" ht="26.25" customHeight="1" x14ac:dyDescent="0.25">
      <c r="A8" s="15" t="s">
        <v>89</v>
      </c>
    </row>
    <row r="9" spans="1:1" s="16" customFormat="1" ht="25.5" customHeight="1" x14ac:dyDescent="0.25">
      <c r="A9" s="15" t="s">
        <v>46</v>
      </c>
    </row>
    <row r="10" spans="1:1" s="16" customFormat="1" ht="39" customHeight="1" x14ac:dyDescent="0.25">
      <c r="A10" s="19" t="s">
        <v>60</v>
      </c>
    </row>
    <row r="11" spans="1:1" s="16" customFormat="1" ht="36.75" customHeight="1" x14ac:dyDescent="0.25">
      <c r="A11" s="19" t="s">
        <v>90</v>
      </c>
    </row>
    <row r="12" spans="1:1" s="16" customFormat="1" ht="18.75" x14ac:dyDescent="0.25">
      <c r="A12" s="15" t="s">
        <v>120</v>
      </c>
    </row>
    <row r="13" spans="1:1" s="16" customFormat="1" ht="37.5" x14ac:dyDescent="0.25">
      <c r="A13" s="17" t="s">
        <v>47</v>
      </c>
    </row>
    <row r="14" spans="1:1" s="16" customFormat="1" ht="18.75" x14ac:dyDescent="0.25">
      <c r="A14" s="19" t="s">
        <v>72</v>
      </c>
    </row>
    <row r="15" spans="1:1" s="16" customFormat="1" ht="18.75" x14ac:dyDescent="0.25">
      <c r="A15" s="15" t="s">
        <v>48</v>
      </c>
    </row>
    <row r="16" spans="1:1" s="16" customFormat="1" ht="18.75" x14ac:dyDescent="0.25">
      <c r="A16" s="19" t="s">
        <v>66</v>
      </c>
    </row>
    <row r="17" spans="1:1" s="16" customFormat="1" ht="18.75" x14ac:dyDescent="0.25">
      <c r="A17" s="15" t="s">
        <v>49</v>
      </c>
    </row>
    <row r="18" spans="1:1" s="16" customFormat="1" ht="37.5" x14ac:dyDescent="0.25">
      <c r="A18" s="19" t="s">
        <v>115</v>
      </c>
    </row>
    <row r="19" spans="1:1" s="16" customFormat="1" ht="18.75" x14ac:dyDescent="0.25">
      <c r="A19" s="17" t="s">
        <v>50</v>
      </c>
    </row>
    <row r="20" spans="1:1" s="16" customFormat="1" ht="37.5" x14ac:dyDescent="0.25">
      <c r="A20" s="19" t="s">
        <v>73</v>
      </c>
    </row>
    <row r="21" spans="1:1" s="16" customFormat="1" ht="37.5" x14ac:dyDescent="0.25">
      <c r="A21" s="15" t="s">
        <v>125</v>
      </c>
    </row>
    <row r="22" spans="1:1" s="16" customFormat="1" ht="18" x14ac:dyDescent="0.25">
      <c r="A22" s="15"/>
    </row>
    <row r="23" spans="1:1" s="16" customFormat="1" ht="150" x14ac:dyDescent="0.25">
      <c r="A23" s="17" t="s">
        <v>126</v>
      </c>
    </row>
    <row r="24" spans="1:1" s="16" customFormat="1" ht="37.5" x14ac:dyDescent="0.25">
      <c r="A24" s="31" t="s">
        <v>75</v>
      </c>
    </row>
    <row r="25" spans="1:1" s="16" customFormat="1" ht="75" x14ac:dyDescent="0.25">
      <c r="A25" s="17" t="s">
        <v>51</v>
      </c>
    </row>
    <row r="26" spans="1:1" s="16" customFormat="1" ht="93.75" x14ac:dyDescent="0.25">
      <c r="A26" s="17" t="s">
        <v>59</v>
      </c>
    </row>
    <row r="27" spans="1:1" s="16" customFormat="1" ht="93.75" x14ac:dyDescent="0.25">
      <c r="A27" s="31" t="s">
        <v>67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34"/>
  <sheetViews>
    <sheetView view="pageBreakPreview" topLeftCell="A428" zoomScale="85" zoomScaleNormal="85" zoomScaleSheetLayoutView="85" workbookViewId="0">
      <selection activeCell="Y1" sqref="Y1"/>
    </sheetView>
  </sheetViews>
  <sheetFormatPr defaultColWidth="9.140625"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7.7109375" style="1" customWidth="1"/>
    <col min="5" max="5" width="4.85546875" style="1" customWidth="1"/>
    <col min="6" max="6" width="4.28515625" style="1" customWidth="1"/>
    <col min="7" max="7" width="3.28515625" style="1" customWidth="1"/>
    <col min="8" max="19" width="4.28515625" style="1" customWidth="1"/>
    <col min="20" max="20" width="5.140625" style="1" customWidth="1"/>
    <col min="21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77" customFormat="1" ht="63" customHeight="1" x14ac:dyDescent="0.25">
      <c r="A1" s="29" t="s">
        <v>131</v>
      </c>
      <c r="B1" s="29"/>
      <c r="C1" s="29"/>
      <c r="D1" s="29"/>
      <c r="E1" s="29" t="s">
        <v>133</v>
      </c>
      <c r="F1" s="29"/>
      <c r="G1" s="85"/>
      <c r="H1" s="29"/>
      <c r="L1" s="87" t="s">
        <v>39</v>
      </c>
      <c r="AC1" s="78"/>
      <c r="AD1" s="78"/>
      <c r="AL1" s="78"/>
      <c r="AM1" s="78"/>
      <c r="AN1" s="78"/>
      <c r="AO1" s="78"/>
      <c r="AP1" s="78"/>
      <c r="AQ1" s="78"/>
      <c r="AR1" s="78"/>
      <c r="AS1" s="78"/>
    </row>
    <row r="2" spans="1:48" ht="21.75" customHeight="1" x14ac:dyDescent="0.4">
      <c r="A2" s="30" t="s">
        <v>56</v>
      </c>
      <c r="B2" s="28" t="s">
        <v>127</v>
      </c>
      <c r="C2" s="88"/>
      <c r="D2" s="81"/>
      <c r="F2" s="85"/>
      <c r="G2" s="86" t="s">
        <v>118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7"/>
      <c r="AM2" s="57"/>
      <c r="AN2" s="57"/>
      <c r="AO2" s="63"/>
      <c r="AP2" s="63"/>
      <c r="AQ2" s="63"/>
      <c r="AR2" s="63"/>
      <c r="AS2" s="63"/>
      <c r="AT2" s="33"/>
      <c r="AU2" s="33"/>
      <c r="AV2" s="33"/>
    </row>
    <row r="3" spans="1:48" ht="40.5" customHeight="1" x14ac:dyDescent="0.25">
      <c r="A3" s="30" t="s">
        <v>68</v>
      </c>
      <c r="B3" s="50" t="s">
        <v>132</v>
      </c>
      <c r="C3" s="33"/>
      <c r="D3" s="81"/>
      <c r="E3" s="32"/>
      <c r="F3" s="32"/>
      <c r="G3" s="161" t="s">
        <v>116</v>
      </c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3"/>
      <c r="X3" s="167" t="s">
        <v>65</v>
      </c>
      <c r="Y3" s="168"/>
      <c r="Z3" s="168"/>
      <c r="AA3" s="168"/>
      <c r="AB3" s="169"/>
      <c r="AC3" s="176" t="s">
        <v>92</v>
      </c>
      <c r="AD3" s="177"/>
      <c r="AE3" s="177"/>
      <c r="AF3" s="177"/>
      <c r="AG3" s="177"/>
      <c r="AH3" s="177"/>
      <c r="AI3" s="177"/>
      <c r="AJ3" s="177"/>
      <c r="AK3" s="177"/>
      <c r="AL3" s="177"/>
      <c r="AM3" s="178"/>
      <c r="AN3" s="203" t="s">
        <v>93</v>
      </c>
      <c r="AO3" s="203"/>
      <c r="AP3" s="59" t="s">
        <v>94</v>
      </c>
      <c r="AQ3" s="59"/>
      <c r="AR3" s="64"/>
      <c r="AS3" s="33"/>
      <c r="AT3" s="33"/>
      <c r="AU3" s="61"/>
      <c r="AV3" s="33"/>
    </row>
    <row r="4" spans="1:48" ht="22.5" customHeight="1" x14ac:dyDescent="0.2">
      <c r="B4" s="175" t="s">
        <v>69</v>
      </c>
      <c r="C4" s="175"/>
      <c r="D4" s="33"/>
      <c r="E4" s="33"/>
      <c r="F4" s="35"/>
      <c r="G4" s="84" t="s">
        <v>96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170" t="s">
        <v>121</v>
      </c>
      <c r="Y4" s="171"/>
      <c r="Z4" s="171"/>
      <c r="AA4" s="171"/>
      <c r="AB4" s="172"/>
      <c r="AC4" s="179"/>
      <c r="AD4" s="180"/>
      <c r="AE4" s="180"/>
      <c r="AF4" s="180"/>
      <c r="AG4" s="180"/>
      <c r="AH4" s="180"/>
      <c r="AI4" s="180"/>
      <c r="AJ4" s="180"/>
      <c r="AK4" s="180"/>
      <c r="AL4" s="180"/>
      <c r="AM4" s="181"/>
      <c r="AN4" s="203"/>
      <c r="AO4" s="203"/>
      <c r="AP4" s="166" t="s">
        <v>95</v>
      </c>
      <c r="AQ4" s="166"/>
      <c r="AU4" s="61"/>
      <c r="AV4" s="33"/>
    </row>
    <row r="5" spans="1:48" ht="42.75" customHeight="1" x14ac:dyDescent="0.2">
      <c r="A5" s="69" t="s">
        <v>70</v>
      </c>
      <c r="B5" s="28" t="s">
        <v>134</v>
      </c>
      <c r="C5" s="38" t="s">
        <v>57</v>
      </c>
      <c r="D5" s="3"/>
      <c r="E5" s="33"/>
      <c r="F5" s="35"/>
      <c r="G5" s="164" t="s">
        <v>97</v>
      </c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73"/>
      <c r="Y5" s="173"/>
      <c r="Z5" s="173"/>
      <c r="AA5" s="173"/>
      <c r="AB5" s="174"/>
      <c r="AC5" s="182"/>
      <c r="AD5" s="183"/>
      <c r="AE5" s="183"/>
      <c r="AF5" s="183"/>
      <c r="AG5" s="183"/>
      <c r="AH5" s="183"/>
      <c r="AI5" s="183"/>
      <c r="AJ5" s="183"/>
      <c r="AK5" s="183"/>
      <c r="AL5" s="183"/>
      <c r="AM5" s="184"/>
      <c r="AN5" s="203"/>
      <c r="AO5" s="203"/>
      <c r="AP5" s="204" t="s">
        <v>68</v>
      </c>
      <c r="AQ5" s="205"/>
      <c r="AU5" s="61"/>
      <c r="AV5" s="33"/>
    </row>
    <row r="6" spans="1:48" ht="35.25" customHeight="1" x14ac:dyDescent="0.2">
      <c r="A6" s="104" t="s">
        <v>71</v>
      </c>
      <c r="B6" s="106">
        <v>45897</v>
      </c>
      <c r="C6" s="38" t="s">
        <v>58</v>
      </c>
      <c r="D6" s="37"/>
      <c r="E6" s="36"/>
      <c r="F6" s="3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206" t="s">
        <v>122</v>
      </c>
      <c r="Y6" s="207"/>
      <c r="Z6" s="207"/>
      <c r="AA6" s="207"/>
      <c r="AB6" s="207"/>
      <c r="AC6" s="71" t="s">
        <v>128</v>
      </c>
      <c r="AD6" s="65"/>
      <c r="AE6" s="65"/>
      <c r="AF6" s="65"/>
      <c r="AG6" s="65"/>
      <c r="AH6" s="57"/>
      <c r="AU6" s="33"/>
      <c r="AV6" s="33"/>
    </row>
    <row r="7" spans="1:48" ht="26.25" customHeight="1" x14ac:dyDescent="0.2">
      <c r="A7" s="185" t="s">
        <v>119</v>
      </c>
      <c r="B7" s="185"/>
      <c r="C7" s="186"/>
      <c r="D7" s="186"/>
      <c r="E7" s="33"/>
      <c r="F7" s="3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Y7" s="62"/>
      <c r="Z7" s="33"/>
      <c r="AB7" s="62"/>
      <c r="AC7" s="73" t="s">
        <v>123</v>
      </c>
      <c r="AP7" s="56"/>
      <c r="AQ7" s="56"/>
      <c r="AR7" s="56"/>
      <c r="AS7" s="33"/>
    </row>
    <row r="8" spans="1:48" ht="22.5" customHeight="1" x14ac:dyDescent="0.25">
      <c r="A8" s="74"/>
      <c r="B8" s="74"/>
      <c r="C8" s="74"/>
      <c r="D8" s="75"/>
      <c r="E8" s="75"/>
      <c r="F8" s="75"/>
      <c r="G8" s="76"/>
      <c r="H8" s="76"/>
      <c r="I8" s="74"/>
      <c r="J8" s="33"/>
      <c r="K8" s="33"/>
      <c r="X8" s="83"/>
      <c r="Y8" s="33"/>
      <c r="Z8" s="55"/>
      <c r="AA8" s="55"/>
      <c r="AB8" s="55"/>
      <c r="AC8" s="70" t="s">
        <v>129</v>
      </c>
      <c r="AD8" s="56"/>
      <c r="AE8" s="56"/>
      <c r="AF8" s="56"/>
      <c r="AG8" s="56"/>
      <c r="AH8" s="56"/>
      <c r="AI8" s="56"/>
      <c r="AJ8" s="56"/>
      <c r="AK8" s="89"/>
      <c r="AL8" s="72"/>
      <c r="AM8" s="56"/>
      <c r="AN8" s="56"/>
      <c r="AO8" s="56"/>
      <c r="AP8" s="56"/>
      <c r="AQ8" s="56"/>
      <c r="AR8" s="56"/>
      <c r="AS8" s="57"/>
    </row>
    <row r="9" spans="1:48" s="2" customFormat="1" ht="120.75" customHeight="1" x14ac:dyDescent="0.2">
      <c r="A9" s="192" t="s">
        <v>15</v>
      </c>
      <c r="B9" s="192"/>
      <c r="C9" s="192"/>
      <c r="D9" s="192"/>
      <c r="E9" s="194" t="s">
        <v>40</v>
      </c>
      <c r="F9" s="194"/>
      <c r="G9" s="194"/>
      <c r="H9" s="194"/>
      <c r="I9" s="194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54" t="s">
        <v>20</v>
      </c>
      <c r="AR9" s="154" t="s">
        <v>22</v>
      </c>
      <c r="AS9" s="193" t="s">
        <v>21</v>
      </c>
    </row>
    <row r="10" spans="1:48" s="2" customFormat="1" ht="21.75" customHeight="1" x14ac:dyDescent="0.2">
      <c r="A10" s="123" t="s">
        <v>0</v>
      </c>
      <c r="B10" s="149"/>
      <c r="C10" s="189" t="s">
        <v>64</v>
      </c>
      <c r="D10" s="23" t="s">
        <v>18</v>
      </c>
      <c r="E10" s="148" t="s">
        <v>1</v>
      </c>
      <c r="F10" s="148"/>
      <c r="G10" s="148"/>
      <c r="H10" s="148"/>
      <c r="I10" s="148" t="s">
        <v>2</v>
      </c>
      <c r="J10" s="148"/>
      <c r="K10" s="148"/>
      <c r="L10" s="148"/>
      <c r="M10" s="148" t="s">
        <v>3</v>
      </c>
      <c r="N10" s="148"/>
      <c r="O10" s="148"/>
      <c r="P10" s="148"/>
      <c r="Q10" s="148" t="s">
        <v>4</v>
      </c>
      <c r="R10" s="148"/>
      <c r="S10" s="148"/>
      <c r="T10" s="148"/>
      <c r="U10" s="148" t="s">
        <v>5</v>
      </c>
      <c r="V10" s="148"/>
      <c r="W10" s="148"/>
      <c r="X10" s="148" t="s">
        <v>6</v>
      </c>
      <c r="Y10" s="148"/>
      <c r="Z10" s="148"/>
      <c r="AA10" s="148"/>
      <c r="AB10" s="148" t="s">
        <v>7</v>
      </c>
      <c r="AC10" s="148"/>
      <c r="AD10" s="148"/>
      <c r="AE10" s="148" t="s">
        <v>8</v>
      </c>
      <c r="AF10" s="148"/>
      <c r="AG10" s="148"/>
      <c r="AH10" s="148"/>
      <c r="AI10" s="148"/>
      <c r="AJ10" s="148" t="s">
        <v>9</v>
      </c>
      <c r="AK10" s="148"/>
      <c r="AL10" s="148"/>
      <c r="AM10" s="148" t="s">
        <v>10</v>
      </c>
      <c r="AN10" s="148"/>
      <c r="AO10" s="148"/>
      <c r="AP10" s="148"/>
      <c r="AQ10" s="154"/>
      <c r="AR10" s="154"/>
      <c r="AS10" s="193"/>
    </row>
    <row r="11" spans="1:48" s="6" customFormat="1" ht="11.25" customHeight="1" x14ac:dyDescent="0.2">
      <c r="A11" s="127"/>
      <c r="B11" s="150"/>
      <c r="C11" s="191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54"/>
      <c r="AR11" s="154"/>
      <c r="AS11" s="193"/>
    </row>
    <row r="12" spans="1:48" s="6" customFormat="1" ht="11.25" customHeight="1" x14ac:dyDescent="0.2">
      <c r="A12" s="201" t="s">
        <v>91</v>
      </c>
      <c r="B12" s="189" t="s">
        <v>13</v>
      </c>
      <c r="C12" s="39" t="s">
        <v>61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40">
        <f>COUNTA(E12:AP12)</f>
        <v>0</v>
      </c>
      <c r="AR12" s="3">
        <f>33*5</f>
        <v>165</v>
      </c>
      <c r="AS12" s="41">
        <f>AQ12/AR12</f>
        <v>0</v>
      </c>
    </row>
    <row r="13" spans="1:48" ht="12.75" customHeight="1" x14ac:dyDescent="0.2">
      <c r="A13" s="202"/>
      <c r="B13" s="190"/>
      <c r="C13" s="39" t="s">
        <v>62</v>
      </c>
      <c r="D13" s="3"/>
      <c r="E13" s="4"/>
      <c r="F13" s="4"/>
      <c r="G13" s="4"/>
      <c r="H13" s="4"/>
      <c r="I13" s="4"/>
      <c r="J13" s="2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40">
        <f>COUNTA(E13:AP13)</f>
        <v>0</v>
      </c>
      <c r="AR13" s="3">
        <f>33*5</f>
        <v>165</v>
      </c>
      <c r="AS13" s="41">
        <f t="shared" ref="AS13:AS35" si="0">AQ13/AR13</f>
        <v>0</v>
      </c>
    </row>
    <row r="14" spans="1:48" ht="12.75" customHeight="1" x14ac:dyDescent="0.2">
      <c r="A14" s="202"/>
      <c r="B14" s="191"/>
      <c r="C14" s="39" t="s">
        <v>63</v>
      </c>
      <c r="D14" s="3"/>
      <c r="E14" s="4"/>
      <c r="F14" s="4"/>
      <c r="G14" s="4"/>
      <c r="H14" s="4"/>
      <c r="I14" s="4"/>
      <c r="J14" s="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40">
        <f t="shared" ref="AQ14:AQ16" si="1">COUNTA(E14:AP14)</f>
        <v>0</v>
      </c>
      <c r="AR14" s="3">
        <f>33*5</f>
        <v>165</v>
      </c>
      <c r="AS14" s="41">
        <f t="shared" si="0"/>
        <v>0</v>
      </c>
    </row>
    <row r="15" spans="1:48" ht="12.75" customHeight="1" x14ac:dyDescent="0.2">
      <c r="A15" s="202"/>
      <c r="B15" s="189" t="s">
        <v>11</v>
      </c>
      <c r="C15" s="39" t="s">
        <v>61</v>
      </c>
      <c r="D15" s="25"/>
      <c r="E15" s="4"/>
      <c r="F15" s="4"/>
      <c r="G15" s="4"/>
      <c r="H15" s="4"/>
      <c r="I15" s="4"/>
      <c r="J15" s="2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40">
        <f t="shared" si="1"/>
        <v>0</v>
      </c>
      <c r="AR15" s="3">
        <f t="shared" ref="AR15:AR20" si="2">33*4</f>
        <v>132</v>
      </c>
      <c r="AS15" s="41">
        <f t="shared" si="0"/>
        <v>0</v>
      </c>
    </row>
    <row r="16" spans="1:48" ht="12.75" customHeight="1" x14ac:dyDescent="0.2">
      <c r="A16" s="202"/>
      <c r="B16" s="190"/>
      <c r="C16" s="39" t="s">
        <v>62</v>
      </c>
      <c r="D16" s="25"/>
      <c r="E16" s="4"/>
      <c r="F16" s="4"/>
      <c r="G16" s="4"/>
      <c r="H16" s="4"/>
      <c r="I16" s="4"/>
      <c r="J16" s="2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40">
        <f t="shared" si="1"/>
        <v>0</v>
      </c>
      <c r="AR16" s="3">
        <f t="shared" si="2"/>
        <v>132</v>
      </c>
      <c r="AS16" s="41">
        <f t="shared" si="0"/>
        <v>0</v>
      </c>
    </row>
    <row r="17" spans="1:45" ht="12.75" customHeight="1" x14ac:dyDescent="0.2">
      <c r="A17" s="202"/>
      <c r="B17" s="191"/>
      <c r="C17" s="39" t="s">
        <v>63</v>
      </c>
      <c r="D17" s="25"/>
      <c r="E17" s="4"/>
      <c r="F17" s="4"/>
      <c r="G17" s="4"/>
      <c r="H17" s="4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40">
        <f>COUNTA(E17:AP17)</f>
        <v>0</v>
      </c>
      <c r="AR17" s="3">
        <f t="shared" si="2"/>
        <v>132</v>
      </c>
      <c r="AS17" s="41">
        <f t="shared" si="0"/>
        <v>0</v>
      </c>
    </row>
    <row r="18" spans="1:45" ht="12.75" customHeight="1" x14ac:dyDescent="0.2">
      <c r="A18" s="202"/>
      <c r="B18" s="189" t="s">
        <v>16</v>
      </c>
      <c r="C18" s="39" t="s">
        <v>61</v>
      </c>
      <c r="D18" s="25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40">
        <f>COUNTA(E18:AP18)</f>
        <v>0</v>
      </c>
      <c r="AR18" s="3">
        <f t="shared" si="2"/>
        <v>132</v>
      </c>
      <c r="AS18" s="41">
        <f t="shared" si="0"/>
        <v>0</v>
      </c>
    </row>
    <row r="19" spans="1:45" ht="12.75" customHeight="1" x14ac:dyDescent="0.2">
      <c r="A19" s="202"/>
      <c r="B19" s="190"/>
      <c r="C19" s="39" t="s">
        <v>62</v>
      </c>
      <c r="D19" s="25"/>
      <c r="E19" s="4"/>
      <c r="F19" s="4"/>
      <c r="G19" s="2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40">
        <f t="shared" ref="AQ19:AQ35" si="3">COUNTA(E19:AP19)</f>
        <v>0</v>
      </c>
      <c r="AR19" s="3">
        <f t="shared" si="2"/>
        <v>132</v>
      </c>
      <c r="AS19" s="41">
        <f t="shared" si="0"/>
        <v>0</v>
      </c>
    </row>
    <row r="20" spans="1:45" ht="12.75" customHeight="1" x14ac:dyDescent="0.2">
      <c r="A20" s="202"/>
      <c r="B20" s="191"/>
      <c r="C20" s="39" t="s">
        <v>63</v>
      </c>
      <c r="D20" s="25"/>
      <c r="E20" s="4"/>
      <c r="F20" s="4"/>
      <c r="G20" s="2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40">
        <f t="shared" si="3"/>
        <v>0</v>
      </c>
      <c r="AR20" s="3">
        <f t="shared" si="2"/>
        <v>132</v>
      </c>
      <c r="AS20" s="41">
        <f t="shared" si="0"/>
        <v>0</v>
      </c>
    </row>
    <row r="21" spans="1:45" ht="12.75" customHeight="1" x14ac:dyDescent="0.2">
      <c r="A21" s="202"/>
      <c r="B21" s="189" t="s">
        <v>17</v>
      </c>
      <c r="C21" s="39" t="s">
        <v>61</v>
      </c>
      <c r="D21" s="25"/>
      <c r="E21" s="4"/>
      <c r="F21" s="4"/>
      <c r="G21" s="2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40">
        <f t="shared" si="3"/>
        <v>0</v>
      </c>
      <c r="AR21" s="3">
        <f t="shared" ref="AR21:AR23" si="4">33*2</f>
        <v>66</v>
      </c>
      <c r="AS21" s="41">
        <f t="shared" si="0"/>
        <v>0</v>
      </c>
    </row>
    <row r="22" spans="1:45" ht="12.75" customHeight="1" x14ac:dyDescent="0.2">
      <c r="A22" s="202"/>
      <c r="B22" s="190"/>
      <c r="C22" s="39" t="s">
        <v>62</v>
      </c>
      <c r="D22" s="25"/>
      <c r="E22" s="4"/>
      <c r="F22" s="4"/>
      <c r="G22" s="2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40">
        <f t="shared" si="3"/>
        <v>0</v>
      </c>
      <c r="AR22" s="3">
        <f t="shared" si="4"/>
        <v>66</v>
      </c>
      <c r="AS22" s="41">
        <f t="shared" si="0"/>
        <v>0</v>
      </c>
    </row>
    <row r="23" spans="1:45" ht="12.75" customHeight="1" x14ac:dyDescent="0.2">
      <c r="A23" s="202"/>
      <c r="B23" s="191"/>
      <c r="C23" s="39" t="s">
        <v>63</v>
      </c>
      <c r="D23" s="25"/>
      <c r="E23" s="4"/>
      <c r="F23" s="4"/>
      <c r="G23" s="2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40">
        <f t="shared" si="3"/>
        <v>0</v>
      </c>
      <c r="AR23" s="3">
        <f t="shared" si="4"/>
        <v>66</v>
      </c>
      <c r="AS23" s="41">
        <f t="shared" si="0"/>
        <v>0</v>
      </c>
    </row>
    <row r="24" spans="1:45" ht="12.75" customHeight="1" x14ac:dyDescent="0.2">
      <c r="A24" s="202"/>
      <c r="B24" s="189" t="s">
        <v>53</v>
      </c>
      <c r="C24" s="39" t="s">
        <v>61</v>
      </c>
      <c r="D24" s="25"/>
      <c r="E24" s="4"/>
      <c r="F24" s="4"/>
      <c r="G24" s="27"/>
      <c r="H24" s="2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40">
        <f t="shared" si="3"/>
        <v>0</v>
      </c>
      <c r="AR24" s="3">
        <f>33*1</f>
        <v>33</v>
      </c>
      <c r="AS24" s="41">
        <f t="shared" si="0"/>
        <v>0</v>
      </c>
    </row>
    <row r="25" spans="1:45" ht="12.75" customHeight="1" x14ac:dyDescent="0.2">
      <c r="A25" s="202"/>
      <c r="B25" s="190"/>
      <c r="C25" s="39" t="s">
        <v>62</v>
      </c>
      <c r="D25" s="25"/>
      <c r="E25" s="4"/>
      <c r="F25" s="4"/>
      <c r="G25" s="27"/>
      <c r="H25" s="2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40">
        <f t="shared" si="3"/>
        <v>0</v>
      </c>
      <c r="AR25" s="3">
        <f t="shared" ref="AR25:AR32" si="5">33*1</f>
        <v>33</v>
      </c>
      <c r="AS25" s="41">
        <f t="shared" si="0"/>
        <v>0</v>
      </c>
    </row>
    <row r="26" spans="1:45" ht="12.75" customHeight="1" x14ac:dyDescent="0.2">
      <c r="A26" s="202"/>
      <c r="B26" s="191"/>
      <c r="C26" s="39" t="s">
        <v>63</v>
      </c>
      <c r="D26" s="25"/>
      <c r="E26" s="4"/>
      <c r="F26" s="4"/>
      <c r="G26" s="27"/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40">
        <f t="shared" si="3"/>
        <v>0</v>
      </c>
      <c r="AR26" s="3">
        <f t="shared" si="5"/>
        <v>33</v>
      </c>
      <c r="AS26" s="41">
        <f t="shared" si="0"/>
        <v>0</v>
      </c>
    </row>
    <row r="27" spans="1:45" ht="12.75" customHeight="1" x14ac:dyDescent="0.2">
      <c r="A27" s="202"/>
      <c r="B27" s="189" t="s">
        <v>54</v>
      </c>
      <c r="C27" s="39" t="s">
        <v>61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4"/>
      <c r="AM27" s="7"/>
      <c r="AN27" s="7"/>
      <c r="AO27" s="7"/>
      <c r="AP27" s="7"/>
      <c r="AQ27" s="40">
        <f t="shared" si="3"/>
        <v>0</v>
      </c>
      <c r="AR27" s="3">
        <f t="shared" si="5"/>
        <v>33</v>
      </c>
      <c r="AS27" s="41">
        <f t="shared" si="0"/>
        <v>0</v>
      </c>
    </row>
    <row r="28" spans="1:45" ht="12.75" customHeight="1" x14ac:dyDescent="0.2">
      <c r="A28" s="202"/>
      <c r="B28" s="190"/>
      <c r="C28" s="39" t="s">
        <v>62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4"/>
      <c r="AM28" s="7"/>
      <c r="AN28" s="7"/>
      <c r="AO28" s="7"/>
      <c r="AP28" s="7"/>
      <c r="AQ28" s="40">
        <f t="shared" si="3"/>
        <v>0</v>
      </c>
      <c r="AR28" s="3">
        <f t="shared" si="5"/>
        <v>33</v>
      </c>
      <c r="AS28" s="41">
        <f t="shared" si="0"/>
        <v>0</v>
      </c>
    </row>
    <row r="29" spans="1:45" ht="12.75" customHeight="1" x14ac:dyDescent="0.2">
      <c r="A29" s="202"/>
      <c r="B29" s="191"/>
      <c r="C29" s="39" t="s">
        <v>63</v>
      </c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4"/>
      <c r="AM29" s="7"/>
      <c r="AN29" s="7"/>
      <c r="AO29" s="7"/>
      <c r="AP29" s="7"/>
      <c r="AQ29" s="40">
        <f t="shared" si="3"/>
        <v>0</v>
      </c>
      <c r="AR29" s="3">
        <f t="shared" si="5"/>
        <v>33</v>
      </c>
      <c r="AS29" s="41">
        <f t="shared" si="0"/>
        <v>0</v>
      </c>
    </row>
    <row r="30" spans="1:45" ht="12.75" customHeight="1" x14ac:dyDescent="0.2">
      <c r="A30" s="202"/>
      <c r="B30" s="189" t="s">
        <v>55</v>
      </c>
      <c r="C30" s="39" t="s">
        <v>61</v>
      </c>
      <c r="D30" s="2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4"/>
      <c r="AM30" s="7"/>
      <c r="AN30" s="7"/>
      <c r="AO30" s="7"/>
      <c r="AP30" s="7"/>
      <c r="AQ30" s="40">
        <f t="shared" si="3"/>
        <v>0</v>
      </c>
      <c r="AR30" s="3">
        <f t="shared" si="5"/>
        <v>33</v>
      </c>
      <c r="AS30" s="41">
        <f t="shared" si="0"/>
        <v>0</v>
      </c>
    </row>
    <row r="31" spans="1:45" ht="12.75" customHeight="1" x14ac:dyDescent="0.2">
      <c r="A31" s="202"/>
      <c r="B31" s="190"/>
      <c r="C31" s="39" t="s">
        <v>62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4"/>
      <c r="AM31" s="7"/>
      <c r="AN31" s="7"/>
      <c r="AO31" s="7"/>
      <c r="AP31" s="7"/>
      <c r="AQ31" s="40">
        <f t="shared" si="3"/>
        <v>0</v>
      </c>
      <c r="AR31" s="3">
        <f t="shared" si="5"/>
        <v>33</v>
      </c>
      <c r="AS31" s="41">
        <f t="shared" si="0"/>
        <v>0</v>
      </c>
    </row>
    <row r="32" spans="1:45" ht="12.75" customHeight="1" x14ac:dyDescent="0.2">
      <c r="A32" s="202"/>
      <c r="B32" s="191"/>
      <c r="C32" s="39" t="s">
        <v>63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4"/>
      <c r="AM32" s="7"/>
      <c r="AN32" s="7"/>
      <c r="AO32" s="7"/>
      <c r="AP32" s="7"/>
      <c r="AQ32" s="40">
        <f t="shared" si="3"/>
        <v>0</v>
      </c>
      <c r="AR32" s="3">
        <f t="shared" si="5"/>
        <v>33</v>
      </c>
      <c r="AS32" s="41">
        <f t="shared" si="0"/>
        <v>0</v>
      </c>
    </row>
    <row r="33" spans="1:45" ht="12.75" customHeight="1" x14ac:dyDescent="0.2">
      <c r="A33" s="202"/>
      <c r="B33" s="148" t="s">
        <v>74</v>
      </c>
      <c r="C33" s="39" t="s">
        <v>61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4"/>
      <c r="AM33" s="7"/>
      <c r="AN33" s="7"/>
      <c r="AO33" s="7"/>
      <c r="AP33" s="7"/>
      <c r="AQ33" s="40">
        <f t="shared" si="3"/>
        <v>0</v>
      </c>
      <c r="AR33" s="3">
        <f>33*3</f>
        <v>99</v>
      </c>
      <c r="AS33" s="41">
        <f t="shared" si="0"/>
        <v>0</v>
      </c>
    </row>
    <row r="34" spans="1:45" ht="12.75" customHeight="1" x14ac:dyDescent="0.2">
      <c r="A34" s="202"/>
      <c r="B34" s="148"/>
      <c r="C34" s="39" t="s">
        <v>62</v>
      </c>
      <c r="D34" s="2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4"/>
      <c r="AM34" s="7"/>
      <c r="AN34" s="7"/>
      <c r="AO34" s="7"/>
      <c r="AP34" s="7"/>
      <c r="AQ34" s="40">
        <f t="shared" si="3"/>
        <v>0</v>
      </c>
      <c r="AR34" s="3">
        <f t="shared" ref="AR34:AR35" si="6">33*3</f>
        <v>99</v>
      </c>
      <c r="AS34" s="41">
        <f t="shared" si="0"/>
        <v>0</v>
      </c>
    </row>
    <row r="35" spans="1:45" ht="12.75" customHeight="1" x14ac:dyDescent="0.2">
      <c r="A35" s="202"/>
      <c r="B35" s="148"/>
      <c r="C35" s="39" t="s">
        <v>63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4"/>
      <c r="AM35" s="7"/>
      <c r="AN35" s="7"/>
      <c r="AO35" s="7"/>
      <c r="AP35" s="7"/>
      <c r="AQ35" s="40">
        <f t="shared" si="3"/>
        <v>0</v>
      </c>
      <c r="AR35" s="3">
        <f t="shared" si="6"/>
        <v>99</v>
      </c>
      <c r="AS35" s="41">
        <f t="shared" si="0"/>
        <v>0</v>
      </c>
    </row>
    <row r="36" spans="1:45" s="45" customFormat="1" ht="27" customHeight="1" x14ac:dyDescent="0.2">
      <c r="A36" s="135"/>
      <c r="B36" s="135"/>
      <c r="C36" s="135"/>
      <c r="D36" s="135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7"/>
      <c r="AN36" s="67"/>
      <c r="AO36" s="67"/>
      <c r="AP36" s="67"/>
      <c r="AQ36" s="67"/>
      <c r="AR36" s="67"/>
      <c r="AS36" s="103"/>
    </row>
    <row r="37" spans="1:45" s="2" customFormat="1" ht="111.75" customHeight="1" x14ac:dyDescent="0.2">
      <c r="A37" s="192" t="s">
        <v>14</v>
      </c>
      <c r="B37" s="192"/>
      <c r="C37" s="192"/>
      <c r="D37" s="192"/>
      <c r="E37" s="151" t="s">
        <v>40</v>
      </c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6"/>
      <c r="AQ37" s="154" t="s">
        <v>20</v>
      </c>
      <c r="AR37" s="154" t="s">
        <v>22</v>
      </c>
      <c r="AS37" s="193" t="s">
        <v>21</v>
      </c>
    </row>
    <row r="38" spans="1:45" s="2" customFormat="1" ht="21.75" customHeight="1" x14ac:dyDescent="0.2">
      <c r="A38" s="123" t="s">
        <v>0</v>
      </c>
      <c r="B38" s="149"/>
      <c r="C38" s="189" t="s">
        <v>64</v>
      </c>
      <c r="D38" s="23" t="s">
        <v>18</v>
      </c>
      <c r="E38" s="148" t="s">
        <v>1</v>
      </c>
      <c r="F38" s="148"/>
      <c r="G38" s="148"/>
      <c r="H38" s="148"/>
      <c r="I38" s="148" t="s">
        <v>2</v>
      </c>
      <c r="J38" s="148"/>
      <c r="K38" s="148"/>
      <c r="L38" s="148"/>
      <c r="M38" s="148" t="s">
        <v>3</v>
      </c>
      <c r="N38" s="148"/>
      <c r="O38" s="148"/>
      <c r="P38" s="148"/>
      <c r="Q38" s="148" t="s">
        <v>4</v>
      </c>
      <c r="R38" s="148"/>
      <c r="S38" s="148"/>
      <c r="T38" s="148"/>
      <c r="U38" s="148" t="s">
        <v>5</v>
      </c>
      <c r="V38" s="148"/>
      <c r="W38" s="148"/>
      <c r="X38" s="148" t="s">
        <v>6</v>
      </c>
      <c r="Y38" s="148"/>
      <c r="Z38" s="148"/>
      <c r="AA38" s="148"/>
      <c r="AB38" s="148" t="s">
        <v>7</v>
      </c>
      <c r="AC38" s="148"/>
      <c r="AD38" s="148"/>
      <c r="AE38" s="148" t="s">
        <v>8</v>
      </c>
      <c r="AF38" s="148"/>
      <c r="AG38" s="148"/>
      <c r="AH38" s="148"/>
      <c r="AI38" s="148"/>
      <c r="AJ38" s="148" t="s">
        <v>9</v>
      </c>
      <c r="AK38" s="148"/>
      <c r="AL38" s="148"/>
      <c r="AM38" s="148" t="s">
        <v>10</v>
      </c>
      <c r="AN38" s="148"/>
      <c r="AO38" s="148"/>
      <c r="AP38" s="148"/>
      <c r="AQ38" s="154"/>
      <c r="AR38" s="154"/>
      <c r="AS38" s="193"/>
    </row>
    <row r="39" spans="1:45" s="6" customFormat="1" ht="11.25" customHeight="1" x14ac:dyDescent="0.2">
      <c r="A39" s="127"/>
      <c r="B39" s="150"/>
      <c r="C39" s="191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54"/>
      <c r="AR39" s="154"/>
      <c r="AS39" s="193"/>
    </row>
    <row r="40" spans="1:45" ht="12.75" customHeight="1" x14ac:dyDescent="0.2">
      <c r="A40" s="201" t="s">
        <v>25</v>
      </c>
      <c r="B40" s="189" t="s">
        <v>13</v>
      </c>
      <c r="C40" s="39" t="s">
        <v>77</v>
      </c>
      <c r="D40" s="46"/>
      <c r="E40" s="26"/>
      <c r="F40" s="43"/>
      <c r="G40" s="110" t="s">
        <v>135</v>
      </c>
      <c r="H40" s="111"/>
      <c r="I40" s="111"/>
      <c r="J40" s="110" t="s">
        <v>137</v>
      </c>
      <c r="K40" s="111"/>
      <c r="L40" s="111"/>
      <c r="M40" s="111"/>
      <c r="N40" s="111"/>
      <c r="O40" s="111"/>
      <c r="P40" s="110" t="s">
        <v>137</v>
      </c>
      <c r="Q40" s="42"/>
      <c r="R40" s="112" t="s">
        <v>137</v>
      </c>
      <c r="S40" s="42"/>
      <c r="T40" s="112" t="s">
        <v>137</v>
      </c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43"/>
      <c r="AN40" s="43"/>
      <c r="AO40" s="43"/>
      <c r="AP40" s="43"/>
      <c r="AQ40" s="114">
        <f t="shared" ref="AQ40:AQ66" si="7">COUNTA(E40:AP40)</f>
        <v>5</v>
      </c>
      <c r="AR40" s="3">
        <f>34*5</f>
        <v>170</v>
      </c>
      <c r="AS40" s="41">
        <f>AQ40/AR40</f>
        <v>2.9411764705882353E-2</v>
      </c>
    </row>
    <row r="41" spans="1:45" x14ac:dyDescent="0.2">
      <c r="A41" s="202"/>
      <c r="B41" s="190"/>
      <c r="C41" s="39" t="s">
        <v>78</v>
      </c>
      <c r="D41" s="46"/>
      <c r="E41" s="26"/>
      <c r="F41" s="43"/>
      <c r="G41" s="110" t="s">
        <v>135</v>
      </c>
      <c r="H41" s="111"/>
      <c r="I41" s="111"/>
      <c r="J41" s="110" t="s">
        <v>137</v>
      </c>
      <c r="K41" s="111"/>
      <c r="L41" s="111"/>
      <c r="M41" s="111"/>
      <c r="N41" s="111"/>
      <c r="O41" s="111"/>
      <c r="P41" s="110" t="s">
        <v>137</v>
      </c>
      <c r="Q41" s="42"/>
      <c r="R41" s="112" t="s">
        <v>137</v>
      </c>
      <c r="S41" s="42"/>
      <c r="T41" s="112" t="s">
        <v>137</v>
      </c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43"/>
      <c r="AN41" s="43"/>
      <c r="AO41" s="43"/>
      <c r="AP41" s="43"/>
      <c r="AQ41" s="114">
        <f t="shared" si="7"/>
        <v>5</v>
      </c>
      <c r="AR41" s="3">
        <f t="shared" ref="AR41:AR42" si="8">34*5</f>
        <v>170</v>
      </c>
      <c r="AS41" s="41">
        <f t="shared" ref="AS41:AS66" si="9">AQ41/AR41</f>
        <v>2.9411764705882353E-2</v>
      </c>
    </row>
    <row r="42" spans="1:45" x14ac:dyDescent="0.2">
      <c r="A42" s="202"/>
      <c r="B42" s="191"/>
      <c r="C42" s="39" t="s">
        <v>79</v>
      </c>
      <c r="D42" s="46"/>
      <c r="E42" s="26"/>
      <c r="F42" s="43"/>
      <c r="G42" s="110" t="s">
        <v>135</v>
      </c>
      <c r="H42" s="111"/>
      <c r="I42" s="111"/>
      <c r="J42" s="110" t="s">
        <v>137</v>
      </c>
      <c r="K42" s="111"/>
      <c r="L42" s="111"/>
      <c r="M42" s="111"/>
      <c r="N42" s="111"/>
      <c r="O42" s="111"/>
      <c r="P42" s="110" t="s">
        <v>137</v>
      </c>
      <c r="Q42" s="42"/>
      <c r="R42" s="112" t="s">
        <v>137</v>
      </c>
      <c r="S42" s="42"/>
      <c r="T42" s="112" t="s">
        <v>137</v>
      </c>
      <c r="U42" s="26"/>
      <c r="V42" s="27"/>
      <c r="W42" s="27"/>
      <c r="X42" s="26"/>
      <c r="Y42" s="27"/>
      <c r="Z42" s="27"/>
      <c r="AA42" s="27"/>
      <c r="AB42" s="26"/>
      <c r="AC42" s="27"/>
      <c r="AD42" s="27"/>
      <c r="AE42" s="26"/>
      <c r="AF42" s="26"/>
      <c r="AG42" s="27"/>
      <c r="AH42" s="27"/>
      <c r="AI42" s="27"/>
      <c r="AJ42" s="26"/>
      <c r="AK42" s="27"/>
      <c r="AL42" s="27"/>
      <c r="AM42" s="43"/>
      <c r="AN42" s="43"/>
      <c r="AO42" s="43"/>
      <c r="AP42" s="43"/>
      <c r="AQ42" s="114">
        <f t="shared" si="7"/>
        <v>5</v>
      </c>
      <c r="AR42" s="3">
        <f t="shared" si="8"/>
        <v>170</v>
      </c>
      <c r="AS42" s="41">
        <f t="shared" si="9"/>
        <v>2.9411764705882353E-2</v>
      </c>
    </row>
    <row r="43" spans="1:45" x14ac:dyDescent="0.2">
      <c r="A43" s="202"/>
      <c r="B43" s="189" t="s">
        <v>11</v>
      </c>
      <c r="C43" s="39" t="s">
        <v>77</v>
      </c>
      <c r="D43" s="46"/>
      <c r="E43" s="26"/>
      <c r="F43" s="43"/>
      <c r="G43" s="110" t="s">
        <v>136</v>
      </c>
      <c r="H43" s="111"/>
      <c r="I43" s="111"/>
      <c r="J43" s="111"/>
      <c r="K43" s="111"/>
      <c r="L43" s="110" t="s">
        <v>136</v>
      </c>
      <c r="M43" s="111"/>
      <c r="N43" s="111"/>
      <c r="O43" s="111"/>
      <c r="P43" s="110" t="s">
        <v>136</v>
      </c>
      <c r="Q43" s="42"/>
      <c r="R43" s="42"/>
      <c r="S43" s="112" t="s">
        <v>136</v>
      </c>
      <c r="T43" s="3"/>
      <c r="U43" s="26"/>
      <c r="V43" s="27"/>
      <c r="W43" s="27"/>
      <c r="X43" s="26"/>
      <c r="Y43" s="27"/>
      <c r="Z43" s="27"/>
      <c r="AA43" s="27"/>
      <c r="AB43" s="26"/>
      <c r="AC43" s="27"/>
      <c r="AD43" s="27"/>
      <c r="AE43" s="26"/>
      <c r="AF43" s="26"/>
      <c r="AG43" s="27"/>
      <c r="AH43" s="27"/>
      <c r="AI43" s="27"/>
      <c r="AJ43" s="26"/>
      <c r="AK43" s="27"/>
      <c r="AL43" s="27"/>
      <c r="AM43" s="43"/>
      <c r="AN43" s="43"/>
      <c r="AO43" s="43"/>
      <c r="AP43" s="43"/>
      <c r="AQ43" s="114">
        <f t="shared" si="7"/>
        <v>4</v>
      </c>
      <c r="AR43" s="3">
        <f>34*4</f>
        <v>136</v>
      </c>
      <c r="AS43" s="41">
        <f t="shared" si="9"/>
        <v>2.9411764705882353E-2</v>
      </c>
    </row>
    <row r="44" spans="1:45" x14ac:dyDescent="0.2">
      <c r="A44" s="202"/>
      <c r="B44" s="190"/>
      <c r="C44" s="39" t="s">
        <v>78</v>
      </c>
      <c r="D44" s="46"/>
      <c r="E44" s="26"/>
      <c r="F44" s="27"/>
      <c r="G44" s="112" t="s">
        <v>136</v>
      </c>
      <c r="H44" s="111"/>
      <c r="I44" s="42"/>
      <c r="J44" s="42"/>
      <c r="K44" s="42"/>
      <c r="L44" s="112" t="s">
        <v>136</v>
      </c>
      <c r="M44" s="42"/>
      <c r="N44" s="42"/>
      <c r="O44" s="42"/>
      <c r="P44" s="112" t="s">
        <v>136</v>
      </c>
      <c r="Q44" s="42"/>
      <c r="R44" s="42"/>
      <c r="S44" s="112" t="s">
        <v>136</v>
      </c>
      <c r="T44" s="3"/>
      <c r="U44" s="26"/>
      <c r="V44" s="27"/>
      <c r="W44" s="27"/>
      <c r="X44" s="26"/>
      <c r="Y44" s="27"/>
      <c r="Z44" s="27"/>
      <c r="AA44" s="27"/>
      <c r="AB44" s="43"/>
      <c r="AC44" s="43"/>
      <c r="AD44" s="43"/>
      <c r="AE44" s="26"/>
      <c r="AF44" s="26"/>
      <c r="AG44" s="27"/>
      <c r="AH44" s="27"/>
      <c r="AI44" s="27"/>
      <c r="AJ44" s="26"/>
      <c r="AK44" s="27"/>
      <c r="AL44" s="27"/>
      <c r="AM44" s="43"/>
      <c r="AN44" s="43"/>
      <c r="AO44" s="43"/>
      <c r="AP44" s="43"/>
      <c r="AQ44" s="114">
        <f t="shared" si="7"/>
        <v>4</v>
      </c>
      <c r="AR44" s="3">
        <f t="shared" ref="AR44:AR48" si="10">34*4</f>
        <v>136</v>
      </c>
      <c r="AS44" s="41">
        <f t="shared" si="9"/>
        <v>2.9411764705882353E-2</v>
      </c>
    </row>
    <row r="45" spans="1:45" ht="12.75" customHeight="1" x14ac:dyDescent="0.2">
      <c r="A45" s="202"/>
      <c r="B45" s="191"/>
      <c r="C45" s="39" t="s">
        <v>79</v>
      </c>
      <c r="D45" s="46"/>
      <c r="E45" s="26"/>
      <c r="F45" s="26"/>
      <c r="G45" s="112" t="s">
        <v>136</v>
      </c>
      <c r="H45" s="42"/>
      <c r="I45" s="42"/>
      <c r="J45" s="113"/>
      <c r="K45" s="42"/>
      <c r="L45" s="112" t="s">
        <v>136</v>
      </c>
      <c r="M45" s="42"/>
      <c r="N45" s="42"/>
      <c r="O45" s="42"/>
      <c r="P45" s="112" t="s">
        <v>136</v>
      </c>
      <c r="Q45" s="42"/>
      <c r="R45" s="42"/>
      <c r="S45" s="112" t="s">
        <v>136</v>
      </c>
      <c r="T45" s="3"/>
      <c r="U45" s="26"/>
      <c r="V45" s="27"/>
      <c r="W45" s="27"/>
      <c r="X45" s="26"/>
      <c r="Y45" s="27"/>
      <c r="Z45" s="27"/>
      <c r="AA45" s="27"/>
      <c r="AB45" s="27"/>
      <c r="AC45" s="27"/>
      <c r="AD45" s="26"/>
      <c r="AE45" s="26"/>
      <c r="AF45" s="26"/>
      <c r="AG45" s="26"/>
      <c r="AH45" s="43"/>
      <c r="AI45" s="43"/>
      <c r="AJ45" s="43"/>
      <c r="AK45" s="27"/>
      <c r="AL45" s="27"/>
      <c r="AM45" s="43"/>
      <c r="AN45" s="43"/>
      <c r="AO45" s="43"/>
      <c r="AP45" s="43"/>
      <c r="AQ45" s="114">
        <f t="shared" si="7"/>
        <v>4</v>
      </c>
      <c r="AR45" s="3">
        <f t="shared" si="10"/>
        <v>136</v>
      </c>
      <c r="AS45" s="41">
        <f t="shared" si="9"/>
        <v>2.9411764705882353E-2</v>
      </c>
    </row>
    <row r="46" spans="1:45" x14ac:dyDescent="0.2">
      <c r="A46" s="202"/>
      <c r="B46" s="189" t="s">
        <v>16</v>
      </c>
      <c r="C46" s="39" t="s">
        <v>77</v>
      </c>
      <c r="D46" s="46"/>
      <c r="E46" s="26"/>
      <c r="F46" s="26"/>
      <c r="G46" s="26"/>
      <c r="H46" s="110" t="s">
        <v>136</v>
      </c>
      <c r="I46" s="45"/>
      <c r="J46" s="26"/>
      <c r="K46" s="26"/>
      <c r="L46" s="26"/>
      <c r="M46" s="26"/>
      <c r="N46" s="26"/>
      <c r="O46" s="26"/>
      <c r="P46" s="26"/>
      <c r="Q46" s="116" t="s">
        <v>146</v>
      </c>
      <c r="R46" s="27"/>
      <c r="S46" s="27"/>
      <c r="T46" s="27"/>
      <c r="U46" s="26"/>
      <c r="V46" s="27"/>
      <c r="W46" s="27"/>
      <c r="X46" s="26"/>
      <c r="Y46" s="27"/>
      <c r="Z46" s="27"/>
      <c r="AA46" s="27"/>
      <c r="AB46" s="27"/>
      <c r="AC46" s="27"/>
      <c r="AD46" s="26"/>
      <c r="AE46" s="26"/>
      <c r="AF46" s="26"/>
      <c r="AG46" s="26"/>
      <c r="AH46" s="43"/>
      <c r="AI46" s="43"/>
      <c r="AJ46" s="43"/>
      <c r="AK46" s="27"/>
      <c r="AL46" s="27"/>
      <c r="AM46" s="43"/>
      <c r="AN46" s="43"/>
      <c r="AO46" s="43"/>
      <c r="AP46" s="43"/>
      <c r="AQ46" s="114">
        <f t="shared" si="7"/>
        <v>2</v>
      </c>
      <c r="AR46" s="3">
        <f t="shared" si="10"/>
        <v>136</v>
      </c>
      <c r="AS46" s="41">
        <f t="shared" si="9"/>
        <v>1.4705882352941176E-2</v>
      </c>
    </row>
    <row r="47" spans="1:45" x14ac:dyDescent="0.2">
      <c r="A47" s="202"/>
      <c r="B47" s="190"/>
      <c r="C47" s="39" t="s">
        <v>78</v>
      </c>
      <c r="D47" s="46"/>
      <c r="E47" s="26"/>
      <c r="F47" s="27"/>
      <c r="G47" s="27"/>
      <c r="H47" s="112" t="s">
        <v>136</v>
      </c>
      <c r="I47" s="26"/>
      <c r="J47" s="27"/>
      <c r="K47" s="27"/>
      <c r="L47" s="27"/>
      <c r="M47" s="26"/>
      <c r="N47" s="27"/>
      <c r="O47" s="27"/>
      <c r="P47" s="27"/>
      <c r="Q47" s="116" t="s">
        <v>146</v>
      </c>
      <c r="R47" s="27"/>
      <c r="S47" s="27"/>
      <c r="T47" s="27"/>
      <c r="U47" s="26"/>
      <c r="V47" s="27"/>
      <c r="W47" s="27"/>
      <c r="X47" s="26"/>
      <c r="Y47" s="27"/>
      <c r="Z47" s="27"/>
      <c r="AA47" s="27"/>
      <c r="AB47" s="27"/>
      <c r="AC47" s="27"/>
      <c r="AD47" s="26"/>
      <c r="AE47" s="26"/>
      <c r="AF47" s="26"/>
      <c r="AG47" s="26"/>
      <c r="AH47" s="43"/>
      <c r="AI47" s="43"/>
      <c r="AJ47" s="43"/>
      <c r="AK47" s="27"/>
      <c r="AL47" s="27"/>
      <c r="AM47" s="43"/>
      <c r="AN47" s="43"/>
      <c r="AO47" s="43"/>
      <c r="AP47" s="43"/>
      <c r="AQ47" s="114">
        <f t="shared" si="7"/>
        <v>2</v>
      </c>
      <c r="AR47" s="3">
        <f t="shared" si="10"/>
        <v>136</v>
      </c>
      <c r="AS47" s="41">
        <f t="shared" si="9"/>
        <v>1.4705882352941176E-2</v>
      </c>
    </row>
    <row r="48" spans="1:45" x14ac:dyDescent="0.2">
      <c r="A48" s="202"/>
      <c r="B48" s="191"/>
      <c r="C48" s="39" t="s">
        <v>79</v>
      </c>
      <c r="D48" s="46"/>
      <c r="E48" s="26"/>
      <c r="F48" s="27"/>
      <c r="G48" s="45"/>
      <c r="H48" s="112" t="s">
        <v>136</v>
      </c>
      <c r="I48" s="26"/>
      <c r="J48" s="27"/>
      <c r="K48" s="27"/>
      <c r="L48" s="27"/>
      <c r="M48" s="26"/>
      <c r="N48" s="27"/>
      <c r="O48" s="27"/>
      <c r="P48" s="27"/>
      <c r="Q48" s="116" t="s">
        <v>146</v>
      </c>
      <c r="R48" s="27"/>
      <c r="S48" s="27"/>
      <c r="T48" s="27"/>
      <c r="U48" s="26"/>
      <c r="V48" s="27"/>
      <c r="W48" s="27"/>
      <c r="X48" s="26"/>
      <c r="Y48" s="27"/>
      <c r="Z48" s="27"/>
      <c r="AA48" s="27"/>
      <c r="AB48" s="27"/>
      <c r="AC48" s="27"/>
      <c r="AD48" s="26"/>
      <c r="AE48" s="26"/>
      <c r="AF48" s="26"/>
      <c r="AG48" s="26"/>
      <c r="AH48" s="43"/>
      <c r="AI48" s="43"/>
      <c r="AJ48" s="43"/>
      <c r="AK48" s="27"/>
      <c r="AL48" s="27"/>
      <c r="AM48" s="43"/>
      <c r="AN48" s="43"/>
      <c r="AO48" s="43"/>
      <c r="AP48" s="43"/>
      <c r="AQ48" s="114">
        <f t="shared" si="7"/>
        <v>2</v>
      </c>
      <c r="AR48" s="3">
        <f t="shared" si="10"/>
        <v>136</v>
      </c>
      <c r="AS48" s="41">
        <f t="shared" si="9"/>
        <v>1.4705882352941176E-2</v>
      </c>
    </row>
    <row r="49" spans="1:45" x14ac:dyDescent="0.2">
      <c r="A49" s="202"/>
      <c r="B49" s="189" t="s">
        <v>17</v>
      </c>
      <c r="C49" s="39" t="s">
        <v>77</v>
      </c>
      <c r="D49" s="46"/>
      <c r="E49" s="26"/>
      <c r="F49" s="27"/>
      <c r="G49" s="27"/>
      <c r="H49" s="27"/>
      <c r="I49" s="26"/>
      <c r="J49" s="27"/>
      <c r="K49" s="27"/>
      <c r="L49" s="27"/>
      <c r="M49" s="26"/>
      <c r="N49" s="27"/>
      <c r="O49" s="27"/>
      <c r="P49" s="27"/>
      <c r="Q49" s="27"/>
      <c r="R49" s="27"/>
      <c r="S49" s="27"/>
      <c r="T49" s="27"/>
      <c r="U49" s="26"/>
      <c r="V49" s="27"/>
      <c r="W49" s="27"/>
      <c r="X49" s="26"/>
      <c r="Y49" s="27"/>
      <c r="Z49" s="27"/>
      <c r="AA49" s="27"/>
      <c r="AB49" s="27"/>
      <c r="AC49" s="27"/>
      <c r="AD49" s="27"/>
      <c r="AE49" s="26"/>
      <c r="AF49" s="26"/>
      <c r="AG49" s="43"/>
      <c r="AH49" s="43"/>
      <c r="AI49" s="43"/>
      <c r="AJ49" s="43"/>
      <c r="AK49" s="27"/>
      <c r="AL49" s="27"/>
      <c r="AM49" s="43"/>
      <c r="AN49" s="43"/>
      <c r="AO49" s="43"/>
      <c r="AP49" s="43"/>
      <c r="AQ49" s="114">
        <f t="shared" si="7"/>
        <v>0</v>
      </c>
      <c r="AR49" s="3">
        <f>34*2</f>
        <v>68</v>
      </c>
      <c r="AS49" s="41">
        <f t="shared" si="9"/>
        <v>0</v>
      </c>
    </row>
    <row r="50" spans="1:45" ht="12.75" customHeight="1" x14ac:dyDescent="0.2">
      <c r="A50" s="202"/>
      <c r="B50" s="190"/>
      <c r="C50" s="39" t="s">
        <v>78</v>
      </c>
      <c r="D50" s="46"/>
      <c r="E50" s="26"/>
      <c r="F50" s="27"/>
      <c r="G50" s="27"/>
      <c r="H50" s="27"/>
      <c r="I50" s="26"/>
      <c r="J50" s="27"/>
      <c r="K50" s="27"/>
      <c r="L50" s="27"/>
      <c r="M50" s="26"/>
      <c r="N50" s="27"/>
      <c r="O50" s="27"/>
      <c r="P50" s="27"/>
      <c r="Q50" s="26"/>
      <c r="R50" s="27"/>
      <c r="S50" s="27"/>
      <c r="T50" s="27"/>
      <c r="U50" s="26"/>
      <c r="V50" s="27"/>
      <c r="W50" s="27"/>
      <c r="X50" s="26"/>
      <c r="Y50" s="27"/>
      <c r="Z50" s="27"/>
      <c r="AA50" s="27"/>
      <c r="AB50" s="26"/>
      <c r="AC50" s="27"/>
      <c r="AD50" s="43"/>
      <c r="AE50" s="26"/>
      <c r="AF50" s="26"/>
      <c r="AG50" s="27"/>
      <c r="AH50" s="27"/>
      <c r="AI50" s="43"/>
      <c r="AJ50" s="26"/>
      <c r="AK50" s="27"/>
      <c r="AL50" s="27"/>
      <c r="AM50" s="43"/>
      <c r="AN50" s="43"/>
      <c r="AO50" s="43"/>
      <c r="AP50" s="43"/>
      <c r="AQ50" s="114">
        <f t="shared" si="7"/>
        <v>0</v>
      </c>
      <c r="AR50" s="3">
        <f t="shared" ref="AR50:AR54" si="11">34*2</f>
        <v>68</v>
      </c>
      <c r="AS50" s="41">
        <f t="shared" si="9"/>
        <v>0</v>
      </c>
    </row>
    <row r="51" spans="1:45" ht="12.75" customHeight="1" x14ac:dyDescent="0.2">
      <c r="A51" s="202"/>
      <c r="B51" s="191"/>
      <c r="C51" s="39" t="s">
        <v>79</v>
      </c>
      <c r="D51" s="46"/>
      <c r="E51" s="26"/>
      <c r="F51" s="27"/>
      <c r="G51" s="27"/>
      <c r="H51" s="27"/>
      <c r="I51" s="26"/>
      <c r="J51" s="27"/>
      <c r="K51" s="27"/>
      <c r="L51" s="27"/>
      <c r="M51" s="26"/>
      <c r="N51" s="27"/>
      <c r="O51" s="27"/>
      <c r="P51" s="27"/>
      <c r="Q51" s="26"/>
      <c r="R51" s="27"/>
      <c r="S51" s="27"/>
      <c r="T51" s="27"/>
      <c r="U51" s="26"/>
      <c r="V51" s="27"/>
      <c r="W51" s="27"/>
      <c r="X51" s="26"/>
      <c r="Y51" s="27"/>
      <c r="Z51" s="27"/>
      <c r="AA51" s="27"/>
      <c r="AB51" s="26"/>
      <c r="AC51" s="27"/>
      <c r="AD51" s="43"/>
      <c r="AE51" s="26"/>
      <c r="AF51" s="26"/>
      <c r="AG51" s="27"/>
      <c r="AH51" s="27"/>
      <c r="AI51" s="43"/>
      <c r="AJ51" s="26"/>
      <c r="AK51" s="27"/>
      <c r="AL51" s="27"/>
      <c r="AM51" s="43"/>
      <c r="AN51" s="43"/>
      <c r="AO51" s="43"/>
      <c r="AP51" s="43"/>
      <c r="AQ51" s="114">
        <f t="shared" si="7"/>
        <v>0</v>
      </c>
      <c r="AR51" s="3">
        <f t="shared" si="11"/>
        <v>68</v>
      </c>
      <c r="AS51" s="41">
        <f t="shared" si="9"/>
        <v>0</v>
      </c>
    </row>
    <row r="52" spans="1:45" ht="12.75" customHeight="1" x14ac:dyDescent="0.2">
      <c r="A52" s="202"/>
      <c r="B52" s="211" t="s">
        <v>148</v>
      </c>
      <c r="C52" s="39" t="s">
        <v>77</v>
      </c>
      <c r="D52" s="46"/>
      <c r="E52" s="26"/>
      <c r="F52" s="27"/>
      <c r="G52" s="27"/>
      <c r="H52" s="27"/>
      <c r="I52" s="26"/>
      <c r="J52" s="27"/>
      <c r="K52" s="27"/>
      <c r="L52" s="27"/>
      <c r="M52" s="26"/>
      <c r="N52" s="27"/>
      <c r="O52" s="27"/>
      <c r="P52" s="27"/>
      <c r="Q52" s="109" t="s">
        <v>136</v>
      </c>
      <c r="R52" s="27"/>
      <c r="S52" s="27"/>
      <c r="T52" s="27"/>
      <c r="U52" s="26"/>
      <c r="V52" s="27"/>
      <c r="W52" s="27"/>
      <c r="X52" s="26"/>
      <c r="Y52" s="27"/>
      <c r="Z52" s="27"/>
      <c r="AA52" s="27"/>
      <c r="AB52" s="26"/>
      <c r="AC52" s="27"/>
      <c r="AD52" s="43"/>
      <c r="AE52" s="26"/>
      <c r="AF52" s="26"/>
      <c r="AG52" s="27"/>
      <c r="AH52" s="27"/>
      <c r="AI52" s="43"/>
      <c r="AJ52" s="26"/>
      <c r="AK52" s="27"/>
      <c r="AL52" s="27"/>
      <c r="AM52" s="43"/>
      <c r="AN52" s="43"/>
      <c r="AO52" s="43"/>
      <c r="AP52" s="43"/>
      <c r="AQ52" s="114">
        <f t="shared" si="7"/>
        <v>1</v>
      </c>
      <c r="AR52" s="3">
        <f t="shared" si="11"/>
        <v>68</v>
      </c>
      <c r="AS52" s="41">
        <f t="shared" si="9"/>
        <v>1.4705882352941176E-2</v>
      </c>
    </row>
    <row r="53" spans="1:45" ht="12.75" customHeight="1" x14ac:dyDescent="0.2">
      <c r="A53" s="202"/>
      <c r="B53" s="212"/>
      <c r="C53" s="39" t="s">
        <v>78</v>
      </c>
      <c r="D53" s="46"/>
      <c r="E53" s="26"/>
      <c r="F53" s="27"/>
      <c r="G53" s="27"/>
      <c r="H53" s="27"/>
      <c r="I53" s="26"/>
      <c r="J53" s="27"/>
      <c r="K53" s="27"/>
      <c r="L53" s="27"/>
      <c r="M53" s="26"/>
      <c r="N53" s="27"/>
      <c r="O53" s="27"/>
      <c r="P53" s="27"/>
      <c r="Q53" s="121"/>
      <c r="R53" s="109" t="s">
        <v>136</v>
      </c>
      <c r="S53" s="27"/>
      <c r="T53" s="27"/>
      <c r="U53" s="26"/>
      <c r="V53" s="27"/>
      <c r="W53" s="27"/>
      <c r="X53" s="26"/>
      <c r="Y53" s="27"/>
      <c r="Z53" s="27"/>
      <c r="AA53" s="27"/>
      <c r="AB53" s="26"/>
      <c r="AC53" s="27"/>
      <c r="AD53" s="43"/>
      <c r="AE53" s="26"/>
      <c r="AF53" s="26"/>
      <c r="AG53" s="27"/>
      <c r="AH53" s="27"/>
      <c r="AI53" s="43"/>
      <c r="AJ53" s="26"/>
      <c r="AK53" s="27"/>
      <c r="AL53" s="27"/>
      <c r="AM53" s="43"/>
      <c r="AN53" s="43"/>
      <c r="AO53" s="43"/>
      <c r="AP53" s="43"/>
      <c r="AQ53" s="114">
        <f t="shared" si="7"/>
        <v>1</v>
      </c>
      <c r="AR53" s="3">
        <f t="shared" si="11"/>
        <v>68</v>
      </c>
      <c r="AS53" s="41">
        <f t="shared" si="9"/>
        <v>1.4705882352941176E-2</v>
      </c>
    </row>
    <row r="54" spans="1:45" ht="12.75" customHeight="1" x14ac:dyDescent="0.2">
      <c r="A54" s="202"/>
      <c r="B54" s="215"/>
      <c r="C54" s="39" t="s">
        <v>79</v>
      </c>
      <c r="D54" s="46"/>
      <c r="E54" s="26"/>
      <c r="F54" s="27"/>
      <c r="G54" s="27"/>
      <c r="H54" s="27"/>
      <c r="I54" s="26"/>
      <c r="J54" s="27"/>
      <c r="K54" s="27"/>
      <c r="L54" s="27"/>
      <c r="M54" s="26"/>
      <c r="N54" s="27"/>
      <c r="O54" s="27"/>
      <c r="P54" s="27"/>
      <c r="Q54" s="121"/>
      <c r="R54" s="109" t="s">
        <v>136</v>
      </c>
      <c r="S54" s="27"/>
      <c r="T54" s="27"/>
      <c r="U54" s="26"/>
      <c r="V54" s="27"/>
      <c r="W54" s="27"/>
      <c r="X54" s="26"/>
      <c r="Y54" s="27"/>
      <c r="Z54" s="27"/>
      <c r="AA54" s="27"/>
      <c r="AB54" s="26"/>
      <c r="AC54" s="27"/>
      <c r="AD54" s="43"/>
      <c r="AE54" s="26"/>
      <c r="AF54" s="26"/>
      <c r="AG54" s="27"/>
      <c r="AH54" s="27"/>
      <c r="AI54" s="43"/>
      <c r="AJ54" s="26"/>
      <c r="AK54" s="27"/>
      <c r="AL54" s="27"/>
      <c r="AM54" s="43"/>
      <c r="AN54" s="43"/>
      <c r="AO54" s="43"/>
      <c r="AP54" s="43"/>
      <c r="AQ54" s="114">
        <f t="shared" si="7"/>
        <v>1</v>
      </c>
      <c r="AR54" s="3">
        <f t="shared" si="11"/>
        <v>68</v>
      </c>
      <c r="AS54" s="41">
        <f t="shared" si="9"/>
        <v>1.4705882352941176E-2</v>
      </c>
    </row>
    <row r="55" spans="1:45" ht="12.75" customHeight="1" x14ac:dyDescent="0.2">
      <c r="A55" s="202"/>
      <c r="B55" s="189" t="s">
        <v>53</v>
      </c>
      <c r="C55" s="39" t="s">
        <v>77</v>
      </c>
      <c r="D55" s="46"/>
      <c r="E55" s="26"/>
      <c r="F55" s="27"/>
      <c r="G55" s="27"/>
      <c r="H55" s="27"/>
      <c r="I55" s="26"/>
      <c r="J55" s="27"/>
      <c r="K55" s="27"/>
      <c r="L55" s="27"/>
      <c r="M55" s="26"/>
      <c r="N55" s="27"/>
      <c r="O55" s="27"/>
      <c r="P55" s="27"/>
      <c r="Q55" s="26"/>
      <c r="R55" s="27"/>
      <c r="S55" s="27"/>
      <c r="T55" s="27"/>
      <c r="U55" s="26"/>
      <c r="V55" s="27"/>
      <c r="W55" s="27"/>
      <c r="X55" s="26"/>
      <c r="Y55" s="27"/>
      <c r="Z55" s="27"/>
      <c r="AA55" s="43"/>
      <c r="AB55" s="26"/>
      <c r="AC55" s="27"/>
      <c r="AD55" s="27"/>
      <c r="AE55" s="26"/>
      <c r="AF55" s="26"/>
      <c r="AG55" s="27"/>
      <c r="AH55" s="27"/>
      <c r="AI55" s="27"/>
      <c r="AJ55" s="43"/>
      <c r="AK55" s="27"/>
      <c r="AL55" s="27"/>
      <c r="AM55" s="43"/>
      <c r="AN55" s="43"/>
      <c r="AO55" s="43"/>
      <c r="AP55" s="43"/>
      <c r="AQ55" s="114">
        <f t="shared" si="7"/>
        <v>0</v>
      </c>
      <c r="AR55" s="3">
        <f>34*1</f>
        <v>34</v>
      </c>
      <c r="AS55" s="41">
        <f t="shared" si="9"/>
        <v>0</v>
      </c>
    </row>
    <row r="56" spans="1:45" x14ac:dyDescent="0.2">
      <c r="A56" s="202"/>
      <c r="B56" s="190"/>
      <c r="C56" s="39" t="s">
        <v>78</v>
      </c>
      <c r="D56" s="26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43"/>
      <c r="AN56" s="43"/>
      <c r="AO56" s="43"/>
      <c r="AP56" s="43"/>
      <c r="AQ56" s="114">
        <f t="shared" si="7"/>
        <v>0</v>
      </c>
      <c r="AR56" s="3">
        <f t="shared" ref="AR56:AR63" si="12">34*1</f>
        <v>34</v>
      </c>
      <c r="AS56" s="41">
        <f t="shared" si="9"/>
        <v>0</v>
      </c>
    </row>
    <row r="57" spans="1:45" s="2" customFormat="1" ht="15" customHeight="1" x14ac:dyDescent="0.2">
      <c r="A57" s="202"/>
      <c r="B57" s="191"/>
      <c r="C57" s="39" t="s">
        <v>79</v>
      </c>
      <c r="D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114">
        <f t="shared" si="7"/>
        <v>0</v>
      </c>
      <c r="AR57" s="3">
        <f t="shared" si="12"/>
        <v>34</v>
      </c>
      <c r="AS57" s="41">
        <f t="shared" si="9"/>
        <v>0</v>
      </c>
    </row>
    <row r="58" spans="1:45" s="2" customFormat="1" ht="16.5" customHeight="1" x14ac:dyDescent="0.2">
      <c r="A58" s="202"/>
      <c r="B58" s="189" t="s">
        <v>54</v>
      </c>
      <c r="C58" s="39" t="s">
        <v>77</v>
      </c>
      <c r="D58" s="42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114">
        <f t="shared" si="7"/>
        <v>0</v>
      </c>
      <c r="AR58" s="3">
        <f t="shared" si="12"/>
        <v>34</v>
      </c>
      <c r="AS58" s="41">
        <f t="shared" si="9"/>
        <v>0</v>
      </c>
    </row>
    <row r="59" spans="1:45" s="6" customFormat="1" ht="11.25" customHeight="1" x14ac:dyDescent="0.2">
      <c r="A59" s="202"/>
      <c r="B59" s="190"/>
      <c r="C59" s="39" t="s">
        <v>78</v>
      </c>
      <c r="D59" s="42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14">
        <f t="shared" si="7"/>
        <v>0</v>
      </c>
      <c r="AR59" s="3">
        <f t="shared" si="12"/>
        <v>34</v>
      </c>
      <c r="AS59" s="41">
        <f t="shared" si="9"/>
        <v>0</v>
      </c>
    </row>
    <row r="60" spans="1:45" ht="12.75" customHeight="1" x14ac:dyDescent="0.2">
      <c r="A60" s="202"/>
      <c r="B60" s="191"/>
      <c r="C60" s="39" t="s">
        <v>79</v>
      </c>
      <c r="D60" s="46"/>
      <c r="E60" s="26"/>
      <c r="F60" s="26"/>
      <c r="G60" s="27"/>
      <c r="H60" s="26"/>
      <c r="I60" s="26"/>
      <c r="J60" s="45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43"/>
      <c r="AN60" s="43"/>
      <c r="AO60" s="43"/>
      <c r="AP60" s="43"/>
      <c r="AQ60" s="114">
        <f t="shared" si="7"/>
        <v>0</v>
      </c>
      <c r="AR60" s="3">
        <f t="shared" si="12"/>
        <v>34</v>
      </c>
      <c r="AS60" s="41">
        <f t="shared" si="9"/>
        <v>0</v>
      </c>
    </row>
    <row r="61" spans="1:45" x14ac:dyDescent="0.2">
      <c r="A61" s="202"/>
      <c r="B61" s="189" t="s">
        <v>55</v>
      </c>
      <c r="C61" s="39" t="s">
        <v>77</v>
      </c>
      <c r="D61" s="46"/>
      <c r="E61" s="26"/>
      <c r="F61" s="26"/>
      <c r="G61" s="26"/>
      <c r="H61" s="27"/>
      <c r="I61" s="45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43"/>
      <c r="AN61" s="43"/>
      <c r="AO61" s="43"/>
      <c r="AP61" s="43"/>
      <c r="AQ61" s="114">
        <f t="shared" si="7"/>
        <v>0</v>
      </c>
      <c r="AR61" s="3">
        <f t="shared" si="12"/>
        <v>34</v>
      </c>
      <c r="AS61" s="41">
        <f t="shared" si="9"/>
        <v>0</v>
      </c>
    </row>
    <row r="62" spans="1:45" x14ac:dyDescent="0.2">
      <c r="A62" s="202"/>
      <c r="B62" s="190"/>
      <c r="C62" s="39" t="s">
        <v>78</v>
      </c>
      <c r="D62" s="46"/>
      <c r="E62" s="26"/>
      <c r="F62" s="27"/>
      <c r="G62" s="27"/>
      <c r="H62" s="45"/>
      <c r="I62" s="26"/>
      <c r="J62" s="27"/>
      <c r="K62" s="27"/>
      <c r="L62" s="27"/>
      <c r="M62" s="26"/>
      <c r="N62" s="27"/>
      <c r="O62" s="27"/>
      <c r="P62" s="27"/>
      <c r="Q62" s="26"/>
      <c r="R62" s="27"/>
      <c r="S62" s="27"/>
      <c r="T62" s="27"/>
      <c r="U62" s="26"/>
      <c r="V62" s="27"/>
      <c r="W62" s="27"/>
      <c r="X62" s="26"/>
      <c r="Y62" s="27"/>
      <c r="Z62" s="27"/>
      <c r="AA62" s="27"/>
      <c r="AB62" s="26"/>
      <c r="AC62" s="27"/>
      <c r="AD62" s="27"/>
      <c r="AE62" s="26"/>
      <c r="AF62" s="26"/>
      <c r="AG62" s="27"/>
      <c r="AH62" s="27"/>
      <c r="AI62" s="27"/>
      <c r="AJ62" s="26"/>
      <c r="AK62" s="27"/>
      <c r="AL62" s="27"/>
      <c r="AM62" s="43"/>
      <c r="AN62" s="43"/>
      <c r="AO62" s="43"/>
      <c r="AP62" s="43"/>
      <c r="AQ62" s="114">
        <f t="shared" si="7"/>
        <v>0</v>
      </c>
      <c r="AR62" s="3">
        <f t="shared" si="12"/>
        <v>34</v>
      </c>
      <c r="AS62" s="41">
        <f t="shared" si="9"/>
        <v>0</v>
      </c>
    </row>
    <row r="63" spans="1:45" x14ac:dyDescent="0.2">
      <c r="A63" s="202"/>
      <c r="B63" s="191"/>
      <c r="C63" s="39" t="s">
        <v>79</v>
      </c>
      <c r="D63" s="46"/>
      <c r="E63" s="26"/>
      <c r="F63" s="27"/>
      <c r="G63" s="45"/>
      <c r="H63" s="27"/>
      <c r="I63" s="26"/>
      <c r="J63" s="27"/>
      <c r="K63" s="27"/>
      <c r="L63" s="27"/>
      <c r="M63" s="26"/>
      <c r="N63" s="27"/>
      <c r="O63" s="27"/>
      <c r="P63" s="27"/>
      <c r="Q63" s="26"/>
      <c r="R63" s="27"/>
      <c r="S63" s="27"/>
      <c r="T63" s="27"/>
      <c r="U63" s="26"/>
      <c r="V63" s="27"/>
      <c r="W63" s="27"/>
      <c r="X63" s="26"/>
      <c r="Y63" s="27"/>
      <c r="Z63" s="27"/>
      <c r="AA63" s="27"/>
      <c r="AB63" s="26"/>
      <c r="AC63" s="27"/>
      <c r="AD63" s="27"/>
      <c r="AE63" s="26"/>
      <c r="AF63" s="26"/>
      <c r="AG63" s="27"/>
      <c r="AH63" s="27"/>
      <c r="AI63" s="27"/>
      <c r="AJ63" s="26"/>
      <c r="AK63" s="27"/>
      <c r="AL63" s="27"/>
      <c r="AM63" s="43"/>
      <c r="AN63" s="43"/>
      <c r="AO63" s="43"/>
      <c r="AP63" s="43"/>
      <c r="AQ63" s="114">
        <f t="shared" si="7"/>
        <v>0</v>
      </c>
      <c r="AR63" s="3">
        <f t="shared" si="12"/>
        <v>34</v>
      </c>
      <c r="AS63" s="41">
        <f t="shared" si="9"/>
        <v>0</v>
      </c>
    </row>
    <row r="64" spans="1:45" x14ac:dyDescent="0.2">
      <c r="A64" s="202"/>
      <c r="B64" s="148" t="s">
        <v>74</v>
      </c>
      <c r="C64" s="39" t="s">
        <v>77</v>
      </c>
      <c r="D64" s="46"/>
      <c r="E64" s="26"/>
      <c r="F64" s="27"/>
      <c r="G64" s="27"/>
      <c r="H64" s="45"/>
      <c r="I64" s="27"/>
      <c r="J64" s="27"/>
      <c r="K64" s="27"/>
      <c r="L64" s="27"/>
      <c r="M64" s="26"/>
      <c r="N64" s="27"/>
      <c r="O64" s="27"/>
      <c r="P64" s="27"/>
      <c r="Q64" s="26"/>
      <c r="R64" s="27"/>
      <c r="S64" s="27"/>
      <c r="T64" s="27"/>
      <c r="U64" s="26"/>
      <c r="V64" s="27"/>
      <c r="W64" s="27"/>
      <c r="X64" s="26"/>
      <c r="Y64" s="27"/>
      <c r="Z64" s="27"/>
      <c r="AA64" s="27"/>
      <c r="AB64" s="43"/>
      <c r="AC64" s="43"/>
      <c r="AD64" s="43"/>
      <c r="AE64" s="26"/>
      <c r="AF64" s="26"/>
      <c r="AG64" s="27"/>
      <c r="AH64" s="27"/>
      <c r="AI64" s="27"/>
      <c r="AJ64" s="26"/>
      <c r="AK64" s="27"/>
      <c r="AL64" s="27"/>
      <c r="AM64" s="43"/>
      <c r="AN64" s="43"/>
      <c r="AO64" s="43"/>
      <c r="AP64" s="43"/>
      <c r="AQ64" s="114">
        <f t="shared" si="7"/>
        <v>0</v>
      </c>
      <c r="AR64" s="3">
        <f>34*2</f>
        <v>68</v>
      </c>
      <c r="AS64" s="41">
        <f t="shared" si="9"/>
        <v>0</v>
      </c>
    </row>
    <row r="65" spans="1:45" ht="12.75" customHeight="1" x14ac:dyDescent="0.2">
      <c r="A65" s="202"/>
      <c r="B65" s="148"/>
      <c r="C65" s="39" t="s">
        <v>78</v>
      </c>
      <c r="D65" s="46"/>
      <c r="E65" s="26"/>
      <c r="F65" s="27"/>
      <c r="G65" s="27"/>
      <c r="H65" s="27"/>
      <c r="I65" s="26"/>
      <c r="J65" s="27"/>
      <c r="K65" s="27"/>
      <c r="L65" s="27"/>
      <c r="M65" s="26"/>
      <c r="N65" s="27"/>
      <c r="O65" s="27"/>
      <c r="P65" s="27"/>
      <c r="Q65" s="26"/>
      <c r="R65" s="27"/>
      <c r="S65" s="27"/>
      <c r="T65" s="27"/>
      <c r="U65" s="26"/>
      <c r="V65" s="27"/>
      <c r="W65" s="27"/>
      <c r="X65" s="26"/>
      <c r="Y65" s="27"/>
      <c r="Z65" s="27"/>
      <c r="AA65" s="27"/>
      <c r="AB65" s="27"/>
      <c r="AC65" s="27"/>
      <c r="AD65" s="26"/>
      <c r="AE65" s="26"/>
      <c r="AF65" s="26"/>
      <c r="AG65" s="26"/>
      <c r="AH65" s="43"/>
      <c r="AI65" s="43"/>
      <c r="AJ65" s="43"/>
      <c r="AK65" s="27"/>
      <c r="AL65" s="27"/>
      <c r="AM65" s="43"/>
      <c r="AN65" s="43"/>
      <c r="AO65" s="43"/>
      <c r="AP65" s="43"/>
      <c r="AQ65" s="114">
        <f t="shared" si="7"/>
        <v>0</v>
      </c>
      <c r="AR65" s="3">
        <f t="shared" ref="AR65:AR66" si="13">34*2</f>
        <v>68</v>
      </c>
      <c r="AS65" s="41">
        <f t="shared" si="9"/>
        <v>0</v>
      </c>
    </row>
    <row r="66" spans="1:45" x14ac:dyDescent="0.2">
      <c r="A66" s="202"/>
      <c r="B66" s="148"/>
      <c r="C66" s="39" t="s">
        <v>79</v>
      </c>
      <c r="D66" s="46"/>
      <c r="E66" s="26"/>
      <c r="F66" s="27"/>
      <c r="G66" s="27"/>
      <c r="H66" s="27"/>
      <c r="I66" s="26"/>
      <c r="J66" s="27"/>
      <c r="K66" s="27"/>
      <c r="L66" s="27"/>
      <c r="M66" s="26"/>
      <c r="N66" s="27"/>
      <c r="O66" s="27"/>
      <c r="P66" s="27"/>
      <c r="Q66" s="26"/>
      <c r="R66" s="27"/>
      <c r="S66" s="27"/>
      <c r="T66" s="27"/>
      <c r="U66" s="26"/>
      <c r="V66" s="27"/>
      <c r="W66" s="27"/>
      <c r="X66" s="26"/>
      <c r="Y66" s="27"/>
      <c r="Z66" s="27"/>
      <c r="AA66" s="27"/>
      <c r="AB66" s="27"/>
      <c r="AC66" s="27"/>
      <c r="AD66" s="26"/>
      <c r="AE66" s="26"/>
      <c r="AF66" s="26"/>
      <c r="AG66" s="26"/>
      <c r="AH66" s="43"/>
      <c r="AI66" s="43"/>
      <c r="AJ66" s="43"/>
      <c r="AK66" s="27"/>
      <c r="AL66" s="27"/>
      <c r="AM66" s="43"/>
      <c r="AN66" s="43"/>
      <c r="AO66" s="43"/>
      <c r="AP66" s="43"/>
      <c r="AQ66" s="114">
        <f t="shared" si="7"/>
        <v>0</v>
      </c>
      <c r="AR66" s="3">
        <f t="shared" si="13"/>
        <v>68</v>
      </c>
      <c r="AS66" s="41">
        <f t="shared" si="9"/>
        <v>0</v>
      </c>
    </row>
    <row r="67" spans="1:45" s="45" customFormat="1" ht="27" customHeight="1" x14ac:dyDescent="0.2">
      <c r="A67" s="67"/>
      <c r="B67" s="68"/>
      <c r="C67" s="68"/>
      <c r="D67" s="68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7"/>
      <c r="AN67" s="67"/>
      <c r="AO67" s="67"/>
      <c r="AP67" s="67"/>
      <c r="AQ67" s="67"/>
      <c r="AR67" s="67"/>
      <c r="AS67" s="103"/>
    </row>
    <row r="68" spans="1:45" s="45" customFormat="1" ht="114" customHeight="1" x14ac:dyDescent="0.2">
      <c r="A68" s="129" t="s">
        <v>23</v>
      </c>
      <c r="B68" s="129"/>
      <c r="C68" s="129"/>
      <c r="D68" s="129"/>
      <c r="E68" s="151" t="s">
        <v>40</v>
      </c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  <c r="AJ68" s="125"/>
      <c r="AK68" s="125"/>
      <c r="AL68" s="125"/>
      <c r="AM68" s="125"/>
      <c r="AN68" s="125"/>
      <c r="AO68" s="125"/>
      <c r="AP68" s="126"/>
      <c r="AQ68" s="154" t="s">
        <v>20</v>
      </c>
      <c r="AR68" s="154" t="s">
        <v>22</v>
      </c>
      <c r="AS68" s="193" t="s">
        <v>21</v>
      </c>
    </row>
    <row r="69" spans="1:45" s="2" customFormat="1" x14ac:dyDescent="0.2">
      <c r="A69" s="123" t="s">
        <v>0</v>
      </c>
      <c r="B69" s="149"/>
      <c r="C69" s="189" t="s">
        <v>64</v>
      </c>
      <c r="D69" s="23" t="s">
        <v>18</v>
      </c>
      <c r="E69" s="148" t="s">
        <v>1</v>
      </c>
      <c r="F69" s="148"/>
      <c r="G69" s="148"/>
      <c r="H69" s="148"/>
      <c r="I69" s="148" t="s">
        <v>2</v>
      </c>
      <c r="J69" s="148"/>
      <c r="K69" s="148"/>
      <c r="L69" s="148"/>
      <c r="M69" s="148" t="s">
        <v>3</v>
      </c>
      <c r="N69" s="148"/>
      <c r="O69" s="148"/>
      <c r="P69" s="148"/>
      <c r="Q69" s="148" t="s">
        <v>4</v>
      </c>
      <c r="R69" s="148"/>
      <c r="S69" s="148"/>
      <c r="T69" s="148"/>
      <c r="U69" s="148" t="s">
        <v>5</v>
      </c>
      <c r="V69" s="148"/>
      <c r="W69" s="148"/>
      <c r="X69" s="148" t="s">
        <v>6</v>
      </c>
      <c r="Y69" s="148"/>
      <c r="Z69" s="148"/>
      <c r="AA69" s="148"/>
      <c r="AB69" s="148" t="s">
        <v>7</v>
      </c>
      <c r="AC69" s="148"/>
      <c r="AD69" s="148"/>
      <c r="AE69" s="148" t="s">
        <v>8</v>
      </c>
      <c r="AF69" s="148"/>
      <c r="AG69" s="148"/>
      <c r="AH69" s="148"/>
      <c r="AI69" s="148"/>
      <c r="AJ69" s="148" t="s">
        <v>9</v>
      </c>
      <c r="AK69" s="148"/>
      <c r="AL69" s="148"/>
      <c r="AM69" s="148" t="s">
        <v>10</v>
      </c>
      <c r="AN69" s="148"/>
      <c r="AO69" s="148"/>
      <c r="AP69" s="148"/>
      <c r="AQ69" s="154"/>
      <c r="AR69" s="154"/>
      <c r="AS69" s="193"/>
    </row>
    <row r="70" spans="1:45" s="2" customFormat="1" ht="16.5" customHeight="1" x14ac:dyDescent="0.2">
      <c r="A70" s="127"/>
      <c r="B70" s="150"/>
      <c r="C70" s="191"/>
      <c r="D70" s="23" t="s">
        <v>19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154"/>
      <c r="AR70" s="154"/>
      <c r="AS70" s="193"/>
    </row>
    <row r="71" spans="1:45" s="6" customFormat="1" ht="11.25" customHeight="1" x14ac:dyDescent="0.2">
      <c r="A71" s="201" t="s">
        <v>25</v>
      </c>
      <c r="B71" s="189" t="s">
        <v>13</v>
      </c>
      <c r="C71" s="39" t="s">
        <v>80</v>
      </c>
      <c r="D71" s="46"/>
      <c r="E71" s="26"/>
      <c r="F71" s="43"/>
      <c r="G71" s="107" t="s">
        <v>135</v>
      </c>
      <c r="H71" s="43"/>
      <c r="I71" s="107" t="s">
        <v>137</v>
      </c>
      <c r="J71" s="43"/>
      <c r="K71" s="43"/>
      <c r="L71" s="110" t="s">
        <v>137</v>
      </c>
      <c r="M71" s="43"/>
      <c r="N71" s="43"/>
      <c r="O71" s="112" t="s">
        <v>136</v>
      </c>
      <c r="P71" s="43"/>
      <c r="Q71" s="112" t="s">
        <v>137</v>
      </c>
      <c r="R71" s="26"/>
      <c r="S71" s="26"/>
      <c r="T71" s="109" t="s">
        <v>136</v>
      </c>
      <c r="U71" s="121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43"/>
      <c r="AN71" s="43"/>
      <c r="AO71" s="43"/>
      <c r="AP71" s="43"/>
      <c r="AQ71" s="114">
        <f t="shared" ref="AQ71:AQ88" si="14">COUNTA(E71:AP71)</f>
        <v>6</v>
      </c>
      <c r="AR71" s="3">
        <f>34*5</f>
        <v>170</v>
      </c>
      <c r="AS71" s="41">
        <f>AQ71/AR71</f>
        <v>3.5294117647058823E-2</v>
      </c>
    </row>
    <row r="72" spans="1:45" s="6" customFormat="1" ht="15" customHeight="1" x14ac:dyDescent="0.2">
      <c r="A72" s="202"/>
      <c r="B72" s="190"/>
      <c r="C72" s="39" t="s">
        <v>81</v>
      </c>
      <c r="D72" s="46"/>
      <c r="E72" s="26"/>
      <c r="F72" s="43"/>
      <c r="G72" s="107" t="s">
        <v>135</v>
      </c>
      <c r="H72" s="43"/>
      <c r="I72" s="107" t="s">
        <v>137</v>
      </c>
      <c r="J72" s="43"/>
      <c r="K72" s="43"/>
      <c r="L72" s="110" t="s">
        <v>137</v>
      </c>
      <c r="M72" s="43"/>
      <c r="N72" s="43"/>
      <c r="O72" s="112" t="s">
        <v>136</v>
      </c>
      <c r="P72" s="43"/>
      <c r="Q72" s="112" t="s">
        <v>137</v>
      </c>
      <c r="R72" s="26"/>
      <c r="S72" s="26"/>
      <c r="T72" s="109" t="s">
        <v>136</v>
      </c>
      <c r="U72" s="121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43"/>
      <c r="AN72" s="43"/>
      <c r="AO72" s="43"/>
      <c r="AP72" s="43"/>
      <c r="AQ72" s="114">
        <f t="shared" si="14"/>
        <v>6</v>
      </c>
      <c r="AR72" s="3">
        <f t="shared" ref="AR72" si="15">34*5</f>
        <v>170</v>
      </c>
      <c r="AS72" s="41">
        <f t="shared" ref="AS72:AS88" si="16">AQ72/AR72</f>
        <v>3.5294117647058823E-2</v>
      </c>
    </row>
    <row r="73" spans="1:45" s="6" customFormat="1" ht="15" customHeight="1" x14ac:dyDescent="0.2">
      <c r="A73" s="202"/>
      <c r="B73" s="189" t="s">
        <v>11</v>
      </c>
      <c r="C73" s="39" t="s">
        <v>80</v>
      </c>
      <c r="D73" s="46"/>
      <c r="E73" s="26"/>
      <c r="F73" s="43"/>
      <c r="G73" s="107" t="s">
        <v>136</v>
      </c>
      <c r="H73" s="43"/>
      <c r="I73" s="43"/>
      <c r="J73" s="43"/>
      <c r="K73" s="43"/>
      <c r="L73" s="110" t="s">
        <v>136</v>
      </c>
      <c r="M73" s="43"/>
      <c r="N73" s="43"/>
      <c r="O73" s="122"/>
      <c r="P73" s="43"/>
      <c r="Q73" s="26"/>
      <c r="R73" s="27"/>
      <c r="S73" s="109" t="s">
        <v>136</v>
      </c>
      <c r="T73" s="27"/>
      <c r="U73" s="121"/>
      <c r="V73" s="27"/>
      <c r="W73" s="27"/>
      <c r="X73" s="26"/>
      <c r="Y73" s="27"/>
      <c r="Z73" s="27"/>
      <c r="AA73" s="27"/>
      <c r="AB73" s="26"/>
      <c r="AC73" s="27"/>
      <c r="AD73" s="27"/>
      <c r="AE73" s="26"/>
      <c r="AF73" s="26"/>
      <c r="AG73" s="27"/>
      <c r="AH73" s="27"/>
      <c r="AI73" s="27"/>
      <c r="AJ73" s="26"/>
      <c r="AK73" s="27"/>
      <c r="AL73" s="27"/>
      <c r="AM73" s="43"/>
      <c r="AN73" s="43"/>
      <c r="AO73" s="43"/>
      <c r="AP73" s="43"/>
      <c r="AQ73" s="114">
        <f t="shared" si="14"/>
        <v>3</v>
      </c>
      <c r="AR73" s="3">
        <f>34*4</f>
        <v>136</v>
      </c>
      <c r="AS73" s="41">
        <f t="shared" si="16"/>
        <v>2.2058823529411766E-2</v>
      </c>
    </row>
    <row r="74" spans="1:45" s="6" customFormat="1" ht="15" customHeight="1" x14ac:dyDescent="0.2">
      <c r="A74" s="202"/>
      <c r="B74" s="190"/>
      <c r="C74" s="39" t="s">
        <v>81</v>
      </c>
      <c r="D74" s="46"/>
      <c r="E74" s="26"/>
      <c r="F74" s="27"/>
      <c r="G74" s="108" t="s">
        <v>136</v>
      </c>
      <c r="H74" s="43"/>
      <c r="I74" s="27"/>
      <c r="J74" s="27"/>
      <c r="K74" s="27"/>
      <c r="L74" s="112" t="s">
        <v>136</v>
      </c>
      <c r="M74" s="26"/>
      <c r="N74" s="27"/>
      <c r="O74" s="115"/>
      <c r="P74" s="27"/>
      <c r="Q74" s="26"/>
      <c r="R74" s="27"/>
      <c r="S74" s="121"/>
      <c r="T74" s="27"/>
      <c r="U74" s="109" t="s">
        <v>136</v>
      </c>
      <c r="V74" s="27"/>
      <c r="W74" s="27"/>
      <c r="X74" s="26"/>
      <c r="Y74" s="27"/>
      <c r="Z74" s="27"/>
      <c r="AA74" s="27"/>
      <c r="AB74" s="43"/>
      <c r="AC74" s="43"/>
      <c r="AD74" s="43"/>
      <c r="AE74" s="26"/>
      <c r="AF74" s="26"/>
      <c r="AG74" s="27"/>
      <c r="AH74" s="27"/>
      <c r="AI74" s="27"/>
      <c r="AJ74" s="26"/>
      <c r="AK74" s="27"/>
      <c r="AL74" s="27"/>
      <c r="AM74" s="43"/>
      <c r="AN74" s="43"/>
      <c r="AO74" s="43"/>
      <c r="AP74" s="43"/>
      <c r="AQ74" s="114">
        <f t="shared" si="14"/>
        <v>3</v>
      </c>
      <c r="AR74" s="3">
        <f t="shared" ref="AR74:AR76" si="17">34*4</f>
        <v>136</v>
      </c>
      <c r="AS74" s="41">
        <f t="shared" si="16"/>
        <v>2.2058823529411766E-2</v>
      </c>
    </row>
    <row r="75" spans="1:45" s="6" customFormat="1" x14ac:dyDescent="0.2">
      <c r="A75" s="202"/>
      <c r="B75" s="189" t="s">
        <v>16</v>
      </c>
      <c r="C75" s="39" t="s">
        <v>80</v>
      </c>
      <c r="D75" s="46"/>
      <c r="E75" s="26"/>
      <c r="F75" s="26"/>
      <c r="G75" s="26"/>
      <c r="H75" s="27"/>
      <c r="I75" s="45"/>
      <c r="J75" s="26"/>
      <c r="K75" s="26"/>
      <c r="L75" s="26"/>
      <c r="M75" s="26"/>
      <c r="N75" s="26"/>
      <c r="O75" s="26"/>
      <c r="P75" s="26"/>
      <c r="Q75" s="117" t="s">
        <v>146</v>
      </c>
      <c r="R75" s="27"/>
      <c r="S75" s="27"/>
      <c r="T75" s="27"/>
      <c r="U75" s="26"/>
      <c r="V75" s="27"/>
      <c r="W75" s="27"/>
      <c r="X75" s="26"/>
      <c r="Y75" s="27"/>
      <c r="Z75" s="27"/>
      <c r="AA75" s="27"/>
      <c r="AB75" s="27"/>
      <c r="AC75" s="27"/>
      <c r="AD75" s="26"/>
      <c r="AE75" s="26"/>
      <c r="AF75" s="26"/>
      <c r="AG75" s="26"/>
      <c r="AH75" s="43"/>
      <c r="AI75" s="43"/>
      <c r="AJ75" s="43"/>
      <c r="AK75" s="27"/>
      <c r="AL75" s="27"/>
      <c r="AM75" s="43"/>
      <c r="AN75" s="43"/>
      <c r="AO75" s="43"/>
      <c r="AP75" s="43"/>
      <c r="AQ75" s="114">
        <f t="shared" si="14"/>
        <v>1</v>
      </c>
      <c r="AR75" s="3">
        <f t="shared" si="17"/>
        <v>136</v>
      </c>
      <c r="AS75" s="41">
        <f t="shared" si="16"/>
        <v>7.3529411764705881E-3</v>
      </c>
    </row>
    <row r="76" spans="1:45" ht="12.75" customHeight="1" x14ac:dyDescent="0.2">
      <c r="A76" s="202"/>
      <c r="B76" s="190"/>
      <c r="C76" s="39" t="s">
        <v>81</v>
      </c>
      <c r="D76" s="46"/>
      <c r="E76" s="26"/>
      <c r="F76" s="27"/>
      <c r="G76" s="27"/>
      <c r="H76" s="45"/>
      <c r="I76" s="26"/>
      <c r="J76" s="27"/>
      <c r="K76" s="27"/>
      <c r="L76" s="27"/>
      <c r="M76" s="26"/>
      <c r="N76" s="27"/>
      <c r="O76" s="27"/>
      <c r="P76" s="27"/>
      <c r="Q76" s="117" t="s">
        <v>146</v>
      </c>
      <c r="R76" s="27"/>
      <c r="S76" s="27"/>
      <c r="T76" s="27"/>
      <c r="U76" s="26"/>
      <c r="V76" s="27"/>
      <c r="W76" s="27"/>
      <c r="X76" s="26"/>
      <c r="Y76" s="27"/>
      <c r="Z76" s="27"/>
      <c r="AA76" s="27"/>
      <c r="AB76" s="27"/>
      <c r="AC76" s="27"/>
      <c r="AD76" s="26"/>
      <c r="AE76" s="26"/>
      <c r="AF76" s="26"/>
      <c r="AG76" s="26"/>
      <c r="AH76" s="43"/>
      <c r="AI76" s="43"/>
      <c r="AJ76" s="43"/>
      <c r="AK76" s="27"/>
      <c r="AL76" s="27"/>
      <c r="AM76" s="43"/>
      <c r="AN76" s="43"/>
      <c r="AO76" s="43"/>
      <c r="AP76" s="43"/>
      <c r="AQ76" s="114">
        <f t="shared" si="14"/>
        <v>1</v>
      </c>
      <c r="AR76" s="3">
        <f t="shared" si="17"/>
        <v>136</v>
      </c>
      <c r="AS76" s="41">
        <f t="shared" si="16"/>
        <v>7.3529411764705881E-3</v>
      </c>
    </row>
    <row r="77" spans="1:45" ht="12.75" customHeight="1" x14ac:dyDescent="0.2">
      <c r="A77" s="202"/>
      <c r="B77" s="189" t="s">
        <v>17</v>
      </c>
      <c r="C77" s="39" t="s">
        <v>80</v>
      </c>
      <c r="D77" s="46"/>
      <c r="E77" s="26"/>
      <c r="F77" s="27"/>
      <c r="G77" s="27"/>
      <c r="H77" s="27"/>
      <c r="I77" s="26"/>
      <c r="J77" s="27"/>
      <c r="K77" s="27"/>
      <c r="L77" s="27"/>
      <c r="M77" s="26"/>
      <c r="N77" s="27"/>
      <c r="O77" s="27"/>
      <c r="P77" s="27"/>
      <c r="Q77" s="27"/>
      <c r="R77" s="27"/>
      <c r="S77" s="27"/>
      <c r="T77" s="27"/>
      <c r="U77" s="26"/>
      <c r="V77" s="27"/>
      <c r="W77" s="27"/>
      <c r="X77" s="26"/>
      <c r="Y77" s="27"/>
      <c r="Z77" s="27"/>
      <c r="AA77" s="27"/>
      <c r="AB77" s="27"/>
      <c r="AC77" s="27"/>
      <c r="AD77" s="27"/>
      <c r="AE77" s="26"/>
      <c r="AF77" s="26"/>
      <c r="AG77" s="43"/>
      <c r="AH77" s="43"/>
      <c r="AI77" s="43"/>
      <c r="AJ77" s="43"/>
      <c r="AK77" s="27"/>
      <c r="AL77" s="27"/>
      <c r="AM77" s="43"/>
      <c r="AN77" s="43"/>
      <c r="AO77" s="43"/>
      <c r="AP77" s="43"/>
      <c r="AQ77" s="114">
        <f t="shared" si="14"/>
        <v>0</v>
      </c>
      <c r="AR77" s="3">
        <f>34*2</f>
        <v>68</v>
      </c>
      <c r="AS77" s="41">
        <f t="shared" si="16"/>
        <v>0</v>
      </c>
    </row>
    <row r="78" spans="1:45" ht="12.75" customHeight="1" x14ac:dyDescent="0.2">
      <c r="A78" s="202"/>
      <c r="B78" s="190"/>
      <c r="C78" s="39" t="s">
        <v>81</v>
      </c>
      <c r="D78" s="46"/>
      <c r="E78" s="26"/>
      <c r="F78" s="27"/>
      <c r="G78" s="27"/>
      <c r="H78" s="27"/>
      <c r="I78" s="26"/>
      <c r="J78" s="27"/>
      <c r="K78" s="27"/>
      <c r="L78" s="27"/>
      <c r="M78" s="26"/>
      <c r="N78" s="27"/>
      <c r="O78" s="27"/>
      <c r="P78" s="27"/>
      <c r="Q78" s="26"/>
      <c r="R78" s="27"/>
      <c r="S78" s="27"/>
      <c r="T78" s="27"/>
      <c r="U78" s="26"/>
      <c r="V78" s="27"/>
      <c r="W78" s="27"/>
      <c r="X78" s="26"/>
      <c r="Y78" s="27"/>
      <c r="Z78" s="27"/>
      <c r="AA78" s="27"/>
      <c r="AB78" s="26"/>
      <c r="AC78" s="27"/>
      <c r="AD78" s="43"/>
      <c r="AE78" s="26"/>
      <c r="AF78" s="26"/>
      <c r="AG78" s="27"/>
      <c r="AH78" s="27"/>
      <c r="AI78" s="43"/>
      <c r="AJ78" s="26"/>
      <c r="AK78" s="27"/>
      <c r="AL78" s="27"/>
      <c r="AM78" s="43"/>
      <c r="AN78" s="43"/>
      <c r="AO78" s="43"/>
      <c r="AP78" s="43"/>
      <c r="AQ78" s="114">
        <f t="shared" si="14"/>
        <v>0</v>
      </c>
      <c r="AR78" s="3">
        <f t="shared" ref="AR78:AR80" si="18">34*2</f>
        <v>68</v>
      </c>
      <c r="AS78" s="41">
        <f t="shared" si="16"/>
        <v>0</v>
      </c>
    </row>
    <row r="79" spans="1:45" ht="12.75" customHeight="1" x14ac:dyDescent="0.2">
      <c r="A79" s="202"/>
      <c r="B79" s="211" t="s">
        <v>76</v>
      </c>
      <c r="C79" s="39" t="s">
        <v>80</v>
      </c>
      <c r="D79" s="46"/>
      <c r="E79" s="26"/>
      <c r="F79" s="27"/>
      <c r="G79" s="27"/>
      <c r="H79" s="27"/>
      <c r="I79" s="26"/>
      <c r="J79" s="27"/>
      <c r="K79" s="27"/>
      <c r="L79" s="108" t="s">
        <v>136</v>
      </c>
      <c r="M79" s="26"/>
      <c r="N79" s="27"/>
      <c r="O79" s="27"/>
      <c r="P79" s="27"/>
      <c r="Q79" s="26"/>
      <c r="R79" s="27"/>
      <c r="S79" s="27"/>
      <c r="T79" s="27"/>
      <c r="U79" s="26"/>
      <c r="V79" s="27"/>
      <c r="W79" s="27"/>
      <c r="X79" s="26"/>
      <c r="Y79" s="27"/>
      <c r="Z79" s="27"/>
      <c r="AA79" s="27"/>
      <c r="AB79" s="26"/>
      <c r="AC79" s="27"/>
      <c r="AD79" s="43"/>
      <c r="AE79" s="26"/>
      <c r="AF79" s="26"/>
      <c r="AG79" s="27"/>
      <c r="AH79" s="27"/>
      <c r="AI79" s="43"/>
      <c r="AJ79" s="26"/>
      <c r="AK79" s="27"/>
      <c r="AL79" s="27"/>
      <c r="AM79" s="43"/>
      <c r="AN79" s="43"/>
      <c r="AO79" s="43"/>
      <c r="AP79" s="43"/>
      <c r="AQ79" s="114">
        <f t="shared" si="14"/>
        <v>1</v>
      </c>
      <c r="AR79" s="3">
        <f t="shared" si="18"/>
        <v>68</v>
      </c>
      <c r="AS79" s="41">
        <f t="shared" si="16"/>
        <v>1.4705882352941176E-2</v>
      </c>
    </row>
    <row r="80" spans="1:45" ht="12.75" customHeight="1" x14ac:dyDescent="0.2">
      <c r="A80" s="202"/>
      <c r="B80" s="212"/>
      <c r="C80" s="39" t="s">
        <v>81</v>
      </c>
      <c r="D80" s="46"/>
      <c r="E80" s="26"/>
      <c r="F80" s="27"/>
      <c r="G80" s="27"/>
      <c r="H80" s="27"/>
      <c r="I80" s="26"/>
      <c r="J80" s="27"/>
      <c r="K80" s="27"/>
      <c r="L80" s="108" t="s">
        <v>136</v>
      </c>
      <c r="M80" s="26"/>
      <c r="N80" s="27"/>
      <c r="O80" s="27"/>
      <c r="P80" s="27"/>
      <c r="Q80" s="26"/>
      <c r="R80" s="27"/>
      <c r="S80" s="27"/>
      <c r="T80" s="27"/>
      <c r="U80" s="26"/>
      <c r="V80" s="27"/>
      <c r="W80" s="27"/>
      <c r="X80" s="26"/>
      <c r="Y80" s="27"/>
      <c r="Z80" s="27"/>
      <c r="AA80" s="27"/>
      <c r="AB80" s="26"/>
      <c r="AC80" s="27"/>
      <c r="AD80" s="43"/>
      <c r="AE80" s="26"/>
      <c r="AF80" s="26"/>
      <c r="AG80" s="27"/>
      <c r="AH80" s="27"/>
      <c r="AI80" s="43"/>
      <c r="AJ80" s="26"/>
      <c r="AK80" s="27"/>
      <c r="AL80" s="27"/>
      <c r="AM80" s="43"/>
      <c r="AN80" s="43"/>
      <c r="AO80" s="43"/>
      <c r="AP80" s="43"/>
      <c r="AQ80" s="114">
        <f t="shared" si="14"/>
        <v>1</v>
      </c>
      <c r="AR80" s="3">
        <f t="shared" si="18"/>
        <v>68</v>
      </c>
      <c r="AS80" s="41">
        <f t="shared" si="16"/>
        <v>1.4705882352941176E-2</v>
      </c>
    </row>
    <row r="81" spans="1:45" ht="12.75" customHeight="1" x14ac:dyDescent="0.2">
      <c r="A81" s="202"/>
      <c r="B81" s="189" t="s">
        <v>53</v>
      </c>
      <c r="C81" s="39" t="s">
        <v>80</v>
      </c>
      <c r="D81" s="46"/>
      <c r="E81" s="26"/>
      <c r="F81" s="27"/>
      <c r="G81" s="27"/>
      <c r="H81" s="27"/>
      <c r="I81" s="26"/>
      <c r="J81" s="27"/>
      <c r="K81" s="27"/>
      <c r="L81" s="27"/>
      <c r="M81" s="26"/>
      <c r="N81" s="27"/>
      <c r="O81" s="27"/>
      <c r="P81" s="27"/>
      <c r="Q81" s="26"/>
      <c r="R81" s="27"/>
      <c r="S81" s="27"/>
      <c r="T81" s="27"/>
      <c r="U81" s="26"/>
      <c r="V81" s="27"/>
      <c r="W81" s="27"/>
      <c r="X81" s="26"/>
      <c r="Y81" s="27"/>
      <c r="Z81" s="27"/>
      <c r="AA81" s="43"/>
      <c r="AB81" s="26"/>
      <c r="AC81" s="27"/>
      <c r="AD81" s="27"/>
      <c r="AE81" s="26"/>
      <c r="AF81" s="26"/>
      <c r="AG81" s="27"/>
      <c r="AH81" s="27"/>
      <c r="AI81" s="27"/>
      <c r="AJ81" s="43"/>
      <c r="AK81" s="27"/>
      <c r="AL81" s="27"/>
      <c r="AM81" s="43"/>
      <c r="AN81" s="43"/>
      <c r="AO81" s="43"/>
      <c r="AP81" s="43"/>
      <c r="AQ81" s="114">
        <f t="shared" si="14"/>
        <v>0</v>
      </c>
      <c r="AR81" s="3">
        <f>34*1</f>
        <v>34</v>
      </c>
      <c r="AS81" s="41">
        <f t="shared" si="16"/>
        <v>0</v>
      </c>
    </row>
    <row r="82" spans="1:45" ht="12.75" customHeight="1" x14ac:dyDescent="0.2">
      <c r="A82" s="202"/>
      <c r="B82" s="190"/>
      <c r="C82" s="24" t="s">
        <v>81</v>
      </c>
      <c r="D82" s="26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43"/>
      <c r="AN82" s="43"/>
      <c r="AO82" s="43"/>
      <c r="AP82" s="43"/>
      <c r="AQ82" s="114">
        <f t="shared" si="14"/>
        <v>0</v>
      </c>
      <c r="AR82" s="3">
        <f t="shared" ref="AR82:AR86" si="19">34*1</f>
        <v>34</v>
      </c>
      <c r="AS82" s="41">
        <f t="shared" si="16"/>
        <v>0</v>
      </c>
    </row>
    <row r="83" spans="1:45" ht="12.75" customHeight="1" x14ac:dyDescent="0.2">
      <c r="A83" s="202"/>
      <c r="B83" s="189" t="s">
        <v>54</v>
      </c>
      <c r="C83" s="39" t="s">
        <v>80</v>
      </c>
      <c r="D83" s="42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114">
        <f t="shared" si="14"/>
        <v>0</v>
      </c>
      <c r="AR83" s="3">
        <f t="shared" si="19"/>
        <v>34</v>
      </c>
      <c r="AS83" s="41">
        <f t="shared" si="16"/>
        <v>0</v>
      </c>
    </row>
    <row r="84" spans="1:45" ht="14.25" customHeight="1" x14ac:dyDescent="0.2">
      <c r="A84" s="202"/>
      <c r="B84" s="190"/>
      <c r="C84" s="39" t="s">
        <v>81</v>
      </c>
      <c r="D84" s="42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14">
        <f t="shared" si="14"/>
        <v>0</v>
      </c>
      <c r="AR84" s="3">
        <f t="shared" si="19"/>
        <v>34</v>
      </c>
      <c r="AS84" s="41">
        <f t="shared" si="16"/>
        <v>0</v>
      </c>
    </row>
    <row r="85" spans="1:45" s="2" customFormat="1" ht="15" customHeight="1" x14ac:dyDescent="0.2">
      <c r="A85" s="202"/>
      <c r="B85" s="189" t="s">
        <v>55</v>
      </c>
      <c r="C85" s="39" t="s">
        <v>80</v>
      </c>
      <c r="D85" s="46"/>
      <c r="E85" s="26"/>
      <c r="F85" s="26"/>
      <c r="G85" s="26"/>
      <c r="H85" s="27"/>
      <c r="I85" s="45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43"/>
      <c r="AN85" s="43"/>
      <c r="AO85" s="43"/>
      <c r="AP85" s="43"/>
      <c r="AQ85" s="114">
        <f t="shared" si="14"/>
        <v>0</v>
      </c>
      <c r="AR85" s="3">
        <f t="shared" si="19"/>
        <v>34</v>
      </c>
      <c r="AS85" s="41">
        <f t="shared" si="16"/>
        <v>0</v>
      </c>
    </row>
    <row r="86" spans="1:45" s="6" customFormat="1" ht="13.5" customHeight="1" x14ac:dyDescent="0.2">
      <c r="A86" s="202"/>
      <c r="B86" s="190"/>
      <c r="C86" s="39" t="s">
        <v>81</v>
      </c>
      <c r="D86" s="46"/>
      <c r="E86" s="26"/>
      <c r="F86" s="27"/>
      <c r="G86" s="27"/>
      <c r="H86" s="45"/>
      <c r="I86" s="26"/>
      <c r="J86" s="27"/>
      <c r="K86" s="27"/>
      <c r="L86" s="27"/>
      <c r="M86" s="26"/>
      <c r="N86" s="27"/>
      <c r="O86" s="27"/>
      <c r="P86" s="27"/>
      <c r="Q86" s="26"/>
      <c r="R86" s="27"/>
      <c r="S86" s="27"/>
      <c r="T86" s="27"/>
      <c r="U86" s="26"/>
      <c r="V86" s="27"/>
      <c r="W86" s="27"/>
      <c r="X86" s="26"/>
      <c r="Y86" s="27"/>
      <c r="Z86" s="27"/>
      <c r="AA86" s="27"/>
      <c r="AB86" s="26"/>
      <c r="AC86" s="27"/>
      <c r="AD86" s="27"/>
      <c r="AE86" s="26"/>
      <c r="AF86" s="26"/>
      <c r="AG86" s="27"/>
      <c r="AH86" s="27"/>
      <c r="AI86" s="27"/>
      <c r="AJ86" s="26"/>
      <c r="AK86" s="27"/>
      <c r="AL86" s="27"/>
      <c r="AM86" s="43"/>
      <c r="AN86" s="43"/>
      <c r="AO86" s="43"/>
      <c r="AP86" s="43"/>
      <c r="AQ86" s="114">
        <f t="shared" si="14"/>
        <v>0</v>
      </c>
      <c r="AR86" s="3">
        <f t="shared" si="19"/>
        <v>34</v>
      </c>
      <c r="AS86" s="41">
        <f t="shared" si="16"/>
        <v>0</v>
      </c>
    </row>
    <row r="87" spans="1:45" s="6" customFormat="1" ht="15" customHeight="1" x14ac:dyDescent="0.2">
      <c r="A87" s="202"/>
      <c r="B87" s="148" t="s">
        <v>74</v>
      </c>
      <c r="C87" s="39" t="s">
        <v>80</v>
      </c>
      <c r="D87" s="46"/>
      <c r="E87" s="26"/>
      <c r="F87" s="27"/>
      <c r="G87" s="27"/>
      <c r="H87" s="45"/>
      <c r="I87" s="27"/>
      <c r="J87" s="27"/>
      <c r="K87" s="27"/>
      <c r="L87" s="27"/>
      <c r="M87" s="26"/>
      <c r="N87" s="27"/>
      <c r="O87" s="27"/>
      <c r="P87" s="27"/>
      <c r="Q87" s="26"/>
      <c r="R87" s="27"/>
      <c r="S87" s="27"/>
      <c r="T87" s="27"/>
      <c r="U87" s="26"/>
      <c r="V87" s="27"/>
      <c r="W87" s="27"/>
      <c r="X87" s="26"/>
      <c r="Y87" s="27"/>
      <c r="Z87" s="27"/>
      <c r="AA87" s="27"/>
      <c r="AB87" s="43"/>
      <c r="AC87" s="43"/>
      <c r="AD87" s="43"/>
      <c r="AE87" s="26"/>
      <c r="AF87" s="26"/>
      <c r="AG87" s="27"/>
      <c r="AH87" s="27"/>
      <c r="AI87" s="27"/>
      <c r="AJ87" s="26"/>
      <c r="AK87" s="27"/>
      <c r="AL87" s="27"/>
      <c r="AM87" s="43"/>
      <c r="AN87" s="43"/>
      <c r="AO87" s="43"/>
      <c r="AP87" s="43"/>
      <c r="AQ87" s="114">
        <f t="shared" si="14"/>
        <v>0</v>
      </c>
      <c r="AR87" s="3">
        <f>34*2</f>
        <v>68</v>
      </c>
      <c r="AS87" s="41">
        <f t="shared" si="16"/>
        <v>0</v>
      </c>
    </row>
    <row r="88" spans="1:45" s="6" customFormat="1" ht="15" customHeight="1" x14ac:dyDescent="0.2">
      <c r="A88" s="202"/>
      <c r="B88" s="148"/>
      <c r="C88" s="39" t="s">
        <v>81</v>
      </c>
      <c r="D88" s="46"/>
      <c r="E88" s="26"/>
      <c r="F88" s="27"/>
      <c r="G88" s="27"/>
      <c r="H88" s="27"/>
      <c r="I88" s="26"/>
      <c r="J88" s="27"/>
      <c r="K88" s="27"/>
      <c r="L88" s="27"/>
      <c r="M88" s="26"/>
      <c r="N88" s="27"/>
      <c r="O88" s="27"/>
      <c r="P88" s="27"/>
      <c r="Q88" s="26"/>
      <c r="R88" s="27"/>
      <c r="S88" s="27"/>
      <c r="T88" s="27"/>
      <c r="U88" s="26"/>
      <c r="V88" s="27"/>
      <c r="W88" s="27"/>
      <c r="X88" s="26"/>
      <c r="Y88" s="27"/>
      <c r="Z88" s="27"/>
      <c r="AA88" s="27"/>
      <c r="AB88" s="27"/>
      <c r="AC88" s="27"/>
      <c r="AD88" s="26"/>
      <c r="AE88" s="26"/>
      <c r="AF88" s="26"/>
      <c r="AG88" s="26"/>
      <c r="AH88" s="43"/>
      <c r="AI88" s="43"/>
      <c r="AJ88" s="43"/>
      <c r="AK88" s="27"/>
      <c r="AL88" s="27"/>
      <c r="AM88" s="43"/>
      <c r="AN88" s="43"/>
      <c r="AO88" s="43"/>
      <c r="AP88" s="43"/>
      <c r="AQ88" s="114">
        <f t="shared" si="14"/>
        <v>0</v>
      </c>
      <c r="AR88" s="3">
        <f t="shared" ref="AR88" si="20">34*2</f>
        <v>68</v>
      </c>
      <c r="AS88" s="41">
        <f t="shared" si="16"/>
        <v>0</v>
      </c>
    </row>
    <row r="89" spans="1:45" s="6" customFormat="1" ht="20.25" customHeight="1" x14ac:dyDescent="0.2">
      <c r="A89" s="67"/>
      <c r="B89" s="68"/>
      <c r="C89" s="68"/>
      <c r="D89" s="68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7"/>
      <c r="AN89" s="67"/>
      <c r="AO89" s="67"/>
      <c r="AP89" s="67"/>
      <c r="AQ89" s="67"/>
      <c r="AR89" s="67"/>
      <c r="AS89" s="103"/>
    </row>
    <row r="90" spans="1:45" s="49" customFormat="1" ht="123" customHeight="1" x14ac:dyDescent="0.2">
      <c r="A90" s="129" t="s">
        <v>24</v>
      </c>
      <c r="B90" s="129"/>
      <c r="C90" s="129"/>
      <c r="D90" s="129"/>
      <c r="E90" s="151" t="s">
        <v>40</v>
      </c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6"/>
      <c r="AQ90" s="154" t="s">
        <v>20</v>
      </c>
      <c r="AR90" s="154" t="s">
        <v>22</v>
      </c>
      <c r="AS90" s="193" t="s">
        <v>21</v>
      </c>
    </row>
    <row r="91" spans="1:45" s="49" customFormat="1" x14ac:dyDescent="0.2">
      <c r="A91" s="123" t="s">
        <v>0</v>
      </c>
      <c r="B91" s="149"/>
      <c r="C91" s="189" t="s">
        <v>64</v>
      </c>
      <c r="D91" s="23" t="s">
        <v>18</v>
      </c>
      <c r="E91" s="148" t="s">
        <v>1</v>
      </c>
      <c r="F91" s="148"/>
      <c r="G91" s="148"/>
      <c r="H91" s="148"/>
      <c r="I91" s="148" t="s">
        <v>2</v>
      </c>
      <c r="J91" s="148"/>
      <c r="K91" s="148"/>
      <c r="L91" s="148"/>
      <c r="M91" s="148" t="s">
        <v>3</v>
      </c>
      <c r="N91" s="148"/>
      <c r="O91" s="148"/>
      <c r="P91" s="148"/>
      <c r="Q91" s="148" t="s">
        <v>4</v>
      </c>
      <c r="R91" s="148"/>
      <c r="S91" s="148"/>
      <c r="T91" s="148"/>
      <c r="U91" s="148" t="s">
        <v>5</v>
      </c>
      <c r="V91" s="148"/>
      <c r="W91" s="148"/>
      <c r="X91" s="148" t="s">
        <v>6</v>
      </c>
      <c r="Y91" s="148"/>
      <c r="Z91" s="148"/>
      <c r="AA91" s="148"/>
      <c r="AB91" s="148" t="s">
        <v>7</v>
      </c>
      <c r="AC91" s="148"/>
      <c r="AD91" s="148"/>
      <c r="AE91" s="148" t="s">
        <v>8</v>
      </c>
      <c r="AF91" s="148"/>
      <c r="AG91" s="148"/>
      <c r="AH91" s="148"/>
      <c r="AI91" s="148"/>
      <c r="AJ91" s="148" t="s">
        <v>9</v>
      </c>
      <c r="AK91" s="148"/>
      <c r="AL91" s="148"/>
      <c r="AM91" s="148" t="s">
        <v>10</v>
      </c>
      <c r="AN91" s="148"/>
      <c r="AO91" s="148"/>
      <c r="AP91" s="148"/>
      <c r="AQ91" s="154"/>
      <c r="AR91" s="154"/>
      <c r="AS91" s="193"/>
    </row>
    <row r="92" spans="1:45" s="49" customFormat="1" x14ac:dyDescent="0.2">
      <c r="A92" s="127"/>
      <c r="B92" s="150"/>
      <c r="C92" s="191"/>
      <c r="D92" s="23" t="s">
        <v>19</v>
      </c>
      <c r="E92" s="5">
        <v>1</v>
      </c>
      <c r="F92" s="5">
        <v>2</v>
      </c>
      <c r="G92" s="5">
        <v>3</v>
      </c>
      <c r="H92" s="5">
        <v>4</v>
      </c>
      <c r="I92" s="5">
        <v>5</v>
      </c>
      <c r="J92" s="5">
        <v>6</v>
      </c>
      <c r="K92" s="5">
        <v>7</v>
      </c>
      <c r="L92" s="5">
        <v>8</v>
      </c>
      <c r="M92" s="5">
        <v>9</v>
      </c>
      <c r="N92" s="5">
        <v>10</v>
      </c>
      <c r="O92" s="5">
        <v>11</v>
      </c>
      <c r="P92" s="5">
        <v>12</v>
      </c>
      <c r="Q92" s="5">
        <v>13</v>
      </c>
      <c r="R92" s="5">
        <v>14</v>
      </c>
      <c r="S92" s="5">
        <v>15</v>
      </c>
      <c r="T92" s="5">
        <v>16</v>
      </c>
      <c r="U92" s="5">
        <v>17</v>
      </c>
      <c r="V92" s="5">
        <v>18</v>
      </c>
      <c r="W92" s="5">
        <v>19</v>
      </c>
      <c r="X92" s="5">
        <v>20</v>
      </c>
      <c r="Y92" s="5">
        <v>21</v>
      </c>
      <c r="Z92" s="5">
        <v>22</v>
      </c>
      <c r="AA92" s="5">
        <v>23</v>
      </c>
      <c r="AB92" s="5">
        <v>24</v>
      </c>
      <c r="AC92" s="5">
        <v>25</v>
      </c>
      <c r="AD92" s="5">
        <v>26</v>
      </c>
      <c r="AE92" s="5">
        <v>27</v>
      </c>
      <c r="AF92" s="5">
        <v>28</v>
      </c>
      <c r="AG92" s="5">
        <v>29</v>
      </c>
      <c r="AH92" s="5">
        <v>30</v>
      </c>
      <c r="AI92" s="5">
        <v>31</v>
      </c>
      <c r="AJ92" s="5">
        <v>32</v>
      </c>
      <c r="AK92" s="5">
        <v>33</v>
      </c>
      <c r="AL92" s="5">
        <v>34</v>
      </c>
      <c r="AM92" s="5">
        <v>35</v>
      </c>
      <c r="AN92" s="5">
        <v>36</v>
      </c>
      <c r="AO92" s="5">
        <v>37</v>
      </c>
      <c r="AP92" s="5">
        <v>38</v>
      </c>
      <c r="AQ92" s="154"/>
      <c r="AR92" s="154"/>
      <c r="AS92" s="193"/>
    </row>
    <row r="93" spans="1:45" ht="12.75" customHeight="1" x14ac:dyDescent="0.2">
      <c r="A93" s="187" t="s">
        <v>25</v>
      </c>
      <c r="B93" s="189" t="s">
        <v>13</v>
      </c>
      <c r="C93" s="39" t="s">
        <v>82</v>
      </c>
      <c r="D93" s="25"/>
      <c r="E93" s="4"/>
      <c r="F93" s="27"/>
      <c r="G93" s="112" t="s">
        <v>135</v>
      </c>
      <c r="H93" s="27"/>
      <c r="I93" s="27"/>
      <c r="J93" s="27"/>
      <c r="K93" s="112" t="s">
        <v>136</v>
      </c>
      <c r="L93" s="112" t="s">
        <v>136</v>
      </c>
      <c r="M93" s="27"/>
      <c r="N93" s="27"/>
      <c r="O93" s="112" t="s">
        <v>136</v>
      </c>
      <c r="P93" s="27"/>
      <c r="Q93" s="112" t="s">
        <v>136</v>
      </c>
      <c r="R93" s="27"/>
      <c r="S93" s="27"/>
      <c r="T93" s="112" t="s">
        <v>136</v>
      </c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44"/>
      <c r="AN93" s="7"/>
      <c r="AO93" s="7"/>
      <c r="AP93" s="7"/>
      <c r="AQ93" s="114">
        <f t="shared" ref="AQ93:AQ112" si="21">COUNTA(E93:AP93)</f>
        <v>6</v>
      </c>
      <c r="AR93" s="51">
        <f>34*5</f>
        <v>170</v>
      </c>
      <c r="AS93" s="8">
        <f t="shared" ref="AS93:AS112" si="22">AQ93/AR93</f>
        <v>3.5294117647058823E-2</v>
      </c>
    </row>
    <row r="94" spans="1:45" ht="12.75" customHeight="1" x14ac:dyDescent="0.2">
      <c r="A94" s="187"/>
      <c r="B94" s="190"/>
      <c r="C94" s="39" t="s">
        <v>83</v>
      </c>
      <c r="D94" s="25"/>
      <c r="E94" s="4"/>
      <c r="F94" s="27"/>
      <c r="G94" s="112" t="s">
        <v>135</v>
      </c>
      <c r="H94" s="27"/>
      <c r="I94" s="27"/>
      <c r="J94" s="27"/>
      <c r="K94" s="112" t="s">
        <v>136</v>
      </c>
      <c r="L94" s="112" t="s">
        <v>136</v>
      </c>
      <c r="M94" s="27"/>
      <c r="N94" s="27"/>
      <c r="O94" s="112" t="s">
        <v>136</v>
      </c>
      <c r="P94" s="27"/>
      <c r="Q94" s="112" t="s">
        <v>136</v>
      </c>
      <c r="R94" s="27"/>
      <c r="S94" s="27"/>
      <c r="T94" s="112" t="s">
        <v>136</v>
      </c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44"/>
      <c r="AN94" s="7"/>
      <c r="AO94" s="7"/>
      <c r="AP94" s="7"/>
      <c r="AQ94" s="114">
        <f t="shared" si="21"/>
        <v>6</v>
      </c>
      <c r="AR94" s="51">
        <f t="shared" ref="AR94" si="23">34*5</f>
        <v>170</v>
      </c>
      <c r="AS94" s="8">
        <f t="shared" si="22"/>
        <v>3.5294117647058823E-2</v>
      </c>
    </row>
    <row r="95" spans="1:45" ht="12.75" customHeight="1" x14ac:dyDescent="0.2">
      <c r="A95" s="187"/>
      <c r="B95" s="189" t="s">
        <v>11</v>
      </c>
      <c r="C95" s="24" t="s">
        <v>82</v>
      </c>
      <c r="D95" s="25"/>
      <c r="E95" s="4"/>
      <c r="F95" s="27"/>
      <c r="G95" s="112" t="s">
        <v>136</v>
      </c>
      <c r="H95" s="27"/>
      <c r="I95" s="27"/>
      <c r="J95" s="112" t="s">
        <v>136</v>
      </c>
      <c r="K95" s="27"/>
      <c r="L95" s="112" t="s">
        <v>136</v>
      </c>
      <c r="M95" s="27"/>
      <c r="N95" s="108" t="s">
        <v>138</v>
      </c>
      <c r="O95" s="27"/>
      <c r="P95" s="112" t="s">
        <v>136</v>
      </c>
      <c r="Q95" s="108" t="s">
        <v>138</v>
      </c>
      <c r="R95" s="27"/>
      <c r="S95" s="109" t="s">
        <v>136</v>
      </c>
      <c r="T95" s="27"/>
      <c r="U95" s="112" t="s">
        <v>136</v>
      </c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44"/>
      <c r="AN95" s="7"/>
      <c r="AO95" s="7"/>
      <c r="AP95" s="7"/>
      <c r="AQ95" s="114">
        <f t="shared" si="21"/>
        <v>8</v>
      </c>
      <c r="AR95" s="51">
        <f>34*4</f>
        <v>136</v>
      </c>
      <c r="AS95" s="8">
        <f t="shared" si="22"/>
        <v>5.8823529411764705E-2</v>
      </c>
    </row>
    <row r="96" spans="1:45" ht="12.75" customHeight="1" x14ac:dyDescent="0.2">
      <c r="A96" s="187"/>
      <c r="B96" s="190"/>
      <c r="C96" s="39" t="s">
        <v>83</v>
      </c>
      <c r="D96" s="25"/>
      <c r="E96" s="4"/>
      <c r="F96" s="27"/>
      <c r="G96" s="112" t="s">
        <v>136</v>
      </c>
      <c r="H96" s="27"/>
      <c r="I96" s="27"/>
      <c r="J96" s="112" t="s">
        <v>136</v>
      </c>
      <c r="K96" s="27"/>
      <c r="L96" s="112" t="s">
        <v>136</v>
      </c>
      <c r="M96" s="27"/>
      <c r="N96" s="108" t="s">
        <v>138</v>
      </c>
      <c r="O96" s="27"/>
      <c r="P96" s="112" t="s">
        <v>136</v>
      </c>
      <c r="Q96" s="108" t="s">
        <v>138</v>
      </c>
      <c r="R96" s="27"/>
      <c r="S96" s="109" t="s">
        <v>136</v>
      </c>
      <c r="T96" s="27"/>
      <c r="U96" s="112" t="s">
        <v>136</v>
      </c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44"/>
      <c r="AN96" s="7"/>
      <c r="AO96" s="7"/>
      <c r="AP96" s="7"/>
      <c r="AQ96" s="114">
        <f t="shared" si="21"/>
        <v>8</v>
      </c>
      <c r="AR96" s="51">
        <f t="shared" ref="AR96:AR98" si="24">34*4</f>
        <v>136</v>
      </c>
      <c r="AS96" s="8">
        <f t="shared" si="22"/>
        <v>5.8823529411764705E-2</v>
      </c>
    </row>
    <row r="97" spans="1:45" ht="12.75" customHeight="1" x14ac:dyDescent="0.2">
      <c r="A97" s="187"/>
      <c r="B97" s="189" t="s">
        <v>16</v>
      </c>
      <c r="C97" s="24" t="s">
        <v>82</v>
      </c>
      <c r="D97" s="25"/>
      <c r="E97" s="4"/>
      <c r="F97" s="27"/>
      <c r="G97" s="27"/>
      <c r="H97" s="27"/>
      <c r="I97" s="27"/>
      <c r="J97" s="27"/>
      <c r="K97" s="27"/>
      <c r="L97" s="27"/>
      <c r="M97" s="27"/>
      <c r="N97" s="27"/>
      <c r="O97" s="112" t="s">
        <v>136</v>
      </c>
      <c r="P97" s="27"/>
      <c r="Q97" s="117" t="s">
        <v>146</v>
      </c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44"/>
      <c r="AN97" s="7"/>
      <c r="AO97" s="7"/>
      <c r="AP97" s="7"/>
      <c r="AQ97" s="114">
        <f t="shared" si="21"/>
        <v>2</v>
      </c>
      <c r="AR97" s="51">
        <f>34*4</f>
        <v>136</v>
      </c>
      <c r="AS97" s="8">
        <f t="shared" si="22"/>
        <v>1.4705882352941176E-2</v>
      </c>
    </row>
    <row r="98" spans="1:45" ht="12.75" customHeight="1" x14ac:dyDescent="0.2">
      <c r="A98" s="187"/>
      <c r="B98" s="190"/>
      <c r="C98" s="39" t="s">
        <v>83</v>
      </c>
      <c r="D98" s="25"/>
      <c r="E98" s="4"/>
      <c r="F98" s="27"/>
      <c r="G98" s="27"/>
      <c r="H98" s="27"/>
      <c r="I98" s="27"/>
      <c r="J98" s="27"/>
      <c r="K98" s="27"/>
      <c r="L98" s="27"/>
      <c r="M98" s="27"/>
      <c r="N98" s="27"/>
      <c r="O98" s="112" t="s">
        <v>136</v>
      </c>
      <c r="P98" s="27"/>
      <c r="Q98" s="117" t="s">
        <v>146</v>
      </c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44"/>
      <c r="AJ98" s="44"/>
      <c r="AK98" s="27"/>
      <c r="AL98" s="27"/>
      <c r="AM98" s="44"/>
      <c r="AN98" s="7"/>
      <c r="AO98" s="7"/>
      <c r="AP98" s="7"/>
      <c r="AQ98" s="114">
        <f t="shared" si="21"/>
        <v>2</v>
      </c>
      <c r="AR98" s="51">
        <f t="shared" si="24"/>
        <v>136</v>
      </c>
      <c r="AS98" s="8">
        <f t="shared" si="22"/>
        <v>1.4705882352941176E-2</v>
      </c>
    </row>
    <row r="99" spans="1:45" ht="12.75" customHeight="1" x14ac:dyDescent="0.2">
      <c r="A99" s="187"/>
      <c r="B99" s="148" t="s">
        <v>17</v>
      </c>
      <c r="C99" s="39" t="s">
        <v>82</v>
      </c>
      <c r="D99" s="25"/>
      <c r="E99" s="4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44"/>
      <c r="AJ99" s="44"/>
      <c r="AK99" s="27"/>
      <c r="AL99" s="27"/>
      <c r="AM99" s="44"/>
      <c r="AN99" s="7"/>
      <c r="AO99" s="7"/>
      <c r="AP99" s="7"/>
      <c r="AQ99" s="114">
        <f t="shared" si="21"/>
        <v>0</v>
      </c>
      <c r="AR99" s="51">
        <f>34*2</f>
        <v>68</v>
      </c>
      <c r="AS99" s="8">
        <f t="shared" si="22"/>
        <v>0</v>
      </c>
    </row>
    <row r="100" spans="1:45" ht="12.75" customHeight="1" x14ac:dyDescent="0.2">
      <c r="A100" s="187"/>
      <c r="B100" s="148"/>
      <c r="C100" s="39" t="s">
        <v>83</v>
      </c>
      <c r="D100" s="25"/>
      <c r="E100" s="4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44"/>
      <c r="AJ100" s="44"/>
      <c r="AK100" s="27"/>
      <c r="AL100" s="27"/>
      <c r="AM100" s="44"/>
      <c r="AN100" s="7"/>
      <c r="AO100" s="7"/>
      <c r="AP100" s="7"/>
      <c r="AQ100" s="114">
        <f t="shared" si="21"/>
        <v>0</v>
      </c>
      <c r="AR100" s="51">
        <f t="shared" ref="AR100:AR102" si="25">34*2</f>
        <v>68</v>
      </c>
      <c r="AS100" s="8">
        <f t="shared" si="22"/>
        <v>0</v>
      </c>
    </row>
    <row r="101" spans="1:45" x14ac:dyDescent="0.2">
      <c r="A101" s="187"/>
      <c r="B101" s="148" t="s">
        <v>76</v>
      </c>
      <c r="C101" s="39" t="s">
        <v>82</v>
      </c>
      <c r="D101" s="22"/>
      <c r="E101" s="4"/>
      <c r="F101" s="27"/>
      <c r="G101" s="27"/>
      <c r="H101" s="27"/>
      <c r="I101" s="27"/>
      <c r="J101" s="27"/>
      <c r="K101" s="27"/>
      <c r="L101" s="112" t="s">
        <v>136</v>
      </c>
      <c r="M101" s="27"/>
      <c r="N101" s="27"/>
      <c r="O101" s="27"/>
      <c r="P101" s="27"/>
      <c r="Q101" s="27"/>
      <c r="R101" s="27"/>
      <c r="S101" s="112" t="s">
        <v>150</v>
      </c>
      <c r="T101" s="112" t="s">
        <v>149</v>
      </c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44"/>
      <c r="AJ101" s="44"/>
      <c r="AK101" s="27"/>
      <c r="AL101" s="27"/>
      <c r="AM101" s="44"/>
      <c r="AN101" s="7"/>
      <c r="AO101" s="7"/>
      <c r="AP101" s="7"/>
      <c r="AQ101" s="114">
        <f t="shared" si="21"/>
        <v>3</v>
      </c>
      <c r="AR101" s="51">
        <f>34*2</f>
        <v>68</v>
      </c>
      <c r="AS101" s="8">
        <f t="shared" si="22"/>
        <v>4.4117647058823532E-2</v>
      </c>
    </row>
    <row r="102" spans="1:45" ht="12.75" customHeight="1" x14ac:dyDescent="0.2">
      <c r="A102" s="187"/>
      <c r="B102" s="148"/>
      <c r="C102" s="39" t="s">
        <v>83</v>
      </c>
      <c r="D102" s="25"/>
      <c r="E102" s="4"/>
      <c r="F102" s="27"/>
      <c r="G102" s="27"/>
      <c r="H102" s="27"/>
      <c r="I102" s="27"/>
      <c r="J102" s="27"/>
      <c r="K102" s="27"/>
      <c r="L102" s="112" t="s">
        <v>136</v>
      </c>
      <c r="M102" s="27"/>
      <c r="N102" s="27"/>
      <c r="O102" s="27"/>
      <c r="P102" s="27"/>
      <c r="Q102" s="27"/>
      <c r="R102" s="27"/>
      <c r="S102" s="27"/>
      <c r="T102" s="110" t="s">
        <v>136</v>
      </c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44"/>
      <c r="AJ102" s="44"/>
      <c r="AK102" s="27"/>
      <c r="AL102" s="27"/>
      <c r="AM102" s="44"/>
      <c r="AN102" s="7"/>
      <c r="AO102" s="7"/>
      <c r="AP102" s="7"/>
      <c r="AQ102" s="114">
        <f t="shared" si="21"/>
        <v>2</v>
      </c>
      <c r="AR102" s="51">
        <f t="shared" si="25"/>
        <v>68</v>
      </c>
      <c r="AS102" s="8">
        <f t="shared" si="22"/>
        <v>2.9411764705882353E-2</v>
      </c>
    </row>
    <row r="103" spans="1:45" ht="12.75" customHeight="1" x14ac:dyDescent="0.2">
      <c r="A103" s="187"/>
      <c r="B103" s="148" t="s">
        <v>84</v>
      </c>
      <c r="C103" s="39" t="s">
        <v>82</v>
      </c>
      <c r="D103" s="25"/>
      <c r="E103" s="4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43"/>
      <c r="AK103" s="27"/>
      <c r="AL103" s="27"/>
      <c r="AM103" s="44"/>
      <c r="AN103" s="7"/>
      <c r="AO103" s="7"/>
      <c r="AP103" s="7"/>
      <c r="AQ103" s="114">
        <f t="shared" si="21"/>
        <v>0</v>
      </c>
      <c r="AR103" s="3">
        <f>34*1</f>
        <v>34</v>
      </c>
      <c r="AS103" s="8">
        <f t="shared" si="22"/>
        <v>0</v>
      </c>
    </row>
    <row r="104" spans="1:45" ht="12.75" customHeight="1" x14ac:dyDescent="0.2">
      <c r="A104" s="187"/>
      <c r="B104" s="148"/>
      <c r="C104" s="39" t="s">
        <v>83</v>
      </c>
      <c r="D104" s="25"/>
      <c r="E104" s="4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43"/>
      <c r="AJ104" s="27"/>
      <c r="AK104" s="27"/>
      <c r="AL104" s="27"/>
      <c r="AM104" s="44"/>
      <c r="AN104" s="7"/>
      <c r="AO104" s="7"/>
      <c r="AP104" s="7"/>
      <c r="AQ104" s="114">
        <f t="shared" si="21"/>
        <v>0</v>
      </c>
      <c r="AR104" s="3">
        <f t="shared" ref="AR104:AR110" si="26">34*1</f>
        <v>34</v>
      </c>
      <c r="AS104" s="8">
        <f t="shared" si="22"/>
        <v>0</v>
      </c>
    </row>
    <row r="105" spans="1:45" ht="12.75" customHeight="1" x14ac:dyDescent="0.2">
      <c r="A105" s="187"/>
      <c r="B105" s="148" t="s">
        <v>53</v>
      </c>
      <c r="C105" s="39" t="s">
        <v>82</v>
      </c>
      <c r="D105" s="22"/>
      <c r="E105" s="4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43"/>
      <c r="AJ105" s="27"/>
      <c r="AK105" s="27"/>
      <c r="AL105" s="27"/>
      <c r="AM105" s="44"/>
      <c r="AN105" s="7"/>
      <c r="AO105" s="7"/>
      <c r="AP105" s="7"/>
      <c r="AQ105" s="114">
        <f t="shared" si="21"/>
        <v>0</v>
      </c>
      <c r="AR105" s="3">
        <f t="shared" si="26"/>
        <v>34</v>
      </c>
      <c r="AS105" s="8">
        <f t="shared" si="22"/>
        <v>0</v>
      </c>
    </row>
    <row r="106" spans="1:45" ht="12.75" customHeight="1" x14ac:dyDescent="0.2">
      <c r="A106" s="187"/>
      <c r="B106" s="148"/>
      <c r="C106" s="39" t="s">
        <v>83</v>
      </c>
      <c r="D106" s="22"/>
      <c r="E106" s="4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43"/>
      <c r="AJ106" s="27"/>
      <c r="AK106" s="27"/>
      <c r="AL106" s="27"/>
      <c r="AM106" s="44"/>
      <c r="AN106" s="7"/>
      <c r="AO106" s="7"/>
      <c r="AP106" s="7"/>
      <c r="AQ106" s="114">
        <f t="shared" si="21"/>
        <v>0</v>
      </c>
      <c r="AR106" s="3">
        <f t="shared" si="26"/>
        <v>34</v>
      </c>
      <c r="AS106" s="8">
        <f t="shared" si="22"/>
        <v>0</v>
      </c>
    </row>
    <row r="107" spans="1:45" ht="12.75" customHeight="1" x14ac:dyDescent="0.2">
      <c r="A107" s="187"/>
      <c r="B107" s="189" t="s">
        <v>54</v>
      </c>
      <c r="C107" s="39" t="s">
        <v>82</v>
      </c>
      <c r="D107" s="22"/>
      <c r="E107" s="4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43"/>
      <c r="AJ107" s="27"/>
      <c r="AK107" s="27"/>
      <c r="AL107" s="27"/>
      <c r="AM107" s="44"/>
      <c r="AN107" s="7"/>
      <c r="AO107" s="7"/>
      <c r="AP107" s="7"/>
      <c r="AQ107" s="114">
        <f t="shared" si="21"/>
        <v>0</v>
      </c>
      <c r="AR107" s="3">
        <f t="shared" si="26"/>
        <v>34</v>
      </c>
      <c r="AS107" s="8">
        <f t="shared" si="22"/>
        <v>0</v>
      </c>
    </row>
    <row r="108" spans="1:45" ht="12.75" customHeight="1" x14ac:dyDescent="0.2">
      <c r="A108" s="187"/>
      <c r="B108" s="190"/>
      <c r="C108" s="39" t="s">
        <v>83</v>
      </c>
      <c r="D108" s="22"/>
      <c r="E108" s="4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43"/>
      <c r="AJ108" s="27"/>
      <c r="AK108" s="27"/>
      <c r="AL108" s="27"/>
      <c r="AM108" s="44"/>
      <c r="AN108" s="7"/>
      <c r="AO108" s="7"/>
      <c r="AP108" s="7"/>
      <c r="AQ108" s="114">
        <f t="shared" si="21"/>
        <v>0</v>
      </c>
      <c r="AR108" s="3">
        <f t="shared" si="26"/>
        <v>34</v>
      </c>
      <c r="AS108" s="8">
        <f t="shared" si="22"/>
        <v>0</v>
      </c>
    </row>
    <row r="109" spans="1:45" ht="12.75" customHeight="1" x14ac:dyDescent="0.2">
      <c r="A109" s="187"/>
      <c r="B109" s="189" t="s">
        <v>55</v>
      </c>
      <c r="C109" s="39" t="s">
        <v>82</v>
      </c>
      <c r="D109" s="22"/>
      <c r="E109" s="4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43"/>
      <c r="AJ109" s="27"/>
      <c r="AK109" s="27"/>
      <c r="AL109" s="27"/>
      <c r="AM109" s="44"/>
      <c r="AN109" s="7"/>
      <c r="AO109" s="7"/>
      <c r="AP109" s="7"/>
      <c r="AQ109" s="114">
        <f t="shared" si="21"/>
        <v>0</v>
      </c>
      <c r="AR109" s="3">
        <f t="shared" si="26"/>
        <v>34</v>
      </c>
      <c r="AS109" s="8">
        <f t="shared" si="22"/>
        <v>0</v>
      </c>
    </row>
    <row r="110" spans="1:45" ht="12.75" customHeight="1" x14ac:dyDescent="0.2">
      <c r="A110" s="187"/>
      <c r="B110" s="190"/>
      <c r="C110" s="39" t="s">
        <v>83</v>
      </c>
      <c r="D110" s="22"/>
      <c r="E110" s="4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43"/>
      <c r="AG110" s="43"/>
      <c r="AH110" s="27"/>
      <c r="AI110" s="27"/>
      <c r="AJ110" s="44"/>
      <c r="AK110" s="43"/>
      <c r="AL110" s="27"/>
      <c r="AM110" s="44"/>
      <c r="AN110" s="7"/>
      <c r="AO110" s="7"/>
      <c r="AP110" s="7"/>
      <c r="AQ110" s="114">
        <f t="shared" si="21"/>
        <v>0</v>
      </c>
      <c r="AR110" s="3">
        <f t="shared" si="26"/>
        <v>34</v>
      </c>
      <c r="AS110" s="8">
        <f t="shared" si="22"/>
        <v>0</v>
      </c>
    </row>
    <row r="111" spans="1:45" ht="12.75" customHeight="1" x14ac:dyDescent="0.2">
      <c r="A111" s="187"/>
      <c r="B111" s="148" t="s">
        <v>74</v>
      </c>
      <c r="C111" s="39" t="s">
        <v>82</v>
      </c>
      <c r="D111" s="25"/>
      <c r="E111" s="4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43"/>
      <c r="AI111" s="43"/>
      <c r="AJ111" s="44"/>
      <c r="AK111" s="27"/>
      <c r="AL111" s="27"/>
      <c r="AM111" s="44"/>
      <c r="AN111" s="7"/>
      <c r="AO111" s="7"/>
      <c r="AP111" s="7"/>
      <c r="AQ111" s="114">
        <f t="shared" si="21"/>
        <v>0</v>
      </c>
      <c r="AR111" s="51">
        <f t="shared" ref="AR111:AR112" si="27">34*2</f>
        <v>68</v>
      </c>
      <c r="AS111" s="8">
        <f t="shared" si="22"/>
        <v>0</v>
      </c>
    </row>
    <row r="112" spans="1:45" ht="12.75" customHeight="1" x14ac:dyDescent="0.2">
      <c r="A112" s="187"/>
      <c r="B112" s="148"/>
      <c r="C112" s="39" t="s">
        <v>83</v>
      </c>
      <c r="D112" s="25"/>
      <c r="E112" s="4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43"/>
      <c r="AI112" s="43"/>
      <c r="AJ112" s="44"/>
      <c r="AK112" s="27"/>
      <c r="AL112" s="27"/>
      <c r="AM112" s="44"/>
      <c r="AN112" s="7"/>
      <c r="AO112" s="7"/>
      <c r="AP112" s="7"/>
      <c r="AQ112" s="114">
        <f t="shared" si="21"/>
        <v>0</v>
      </c>
      <c r="AR112" s="51">
        <f t="shared" si="27"/>
        <v>68</v>
      </c>
      <c r="AS112" s="8">
        <f t="shared" si="22"/>
        <v>0</v>
      </c>
    </row>
    <row r="113" spans="1:45" ht="27" customHeight="1" x14ac:dyDescent="0.2">
      <c r="A113" s="67"/>
      <c r="B113" s="68"/>
      <c r="C113" s="68"/>
      <c r="D113" s="68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7"/>
      <c r="AN113" s="67"/>
      <c r="AO113" s="67"/>
      <c r="AP113" s="67"/>
      <c r="AQ113" s="67"/>
      <c r="AR113" s="67"/>
      <c r="AS113" s="103"/>
    </row>
    <row r="114" spans="1:45" s="45" customFormat="1" ht="90.75" customHeight="1" x14ac:dyDescent="0.2">
      <c r="A114" s="129" t="s">
        <v>26</v>
      </c>
      <c r="B114" s="129"/>
      <c r="C114" s="129"/>
      <c r="D114" s="129"/>
      <c r="E114" s="188" t="s">
        <v>40</v>
      </c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54" t="s">
        <v>20</v>
      </c>
      <c r="AR114" s="154" t="s">
        <v>22</v>
      </c>
      <c r="AS114" s="193" t="s">
        <v>21</v>
      </c>
    </row>
    <row r="115" spans="1:45" s="45" customFormat="1" ht="21" customHeight="1" x14ac:dyDescent="0.2">
      <c r="A115" s="148" t="s">
        <v>0</v>
      </c>
      <c r="B115" s="148"/>
      <c r="C115" s="148"/>
      <c r="D115" s="23" t="s">
        <v>18</v>
      </c>
      <c r="E115" s="148" t="s">
        <v>1</v>
      </c>
      <c r="F115" s="148"/>
      <c r="G115" s="148"/>
      <c r="H115" s="148"/>
      <c r="I115" s="148" t="s">
        <v>2</v>
      </c>
      <c r="J115" s="148"/>
      <c r="K115" s="148"/>
      <c r="L115" s="148"/>
      <c r="M115" s="148" t="s">
        <v>3</v>
      </c>
      <c r="N115" s="148"/>
      <c r="O115" s="148"/>
      <c r="P115" s="148"/>
      <c r="Q115" s="148" t="s">
        <v>4</v>
      </c>
      <c r="R115" s="148"/>
      <c r="S115" s="148"/>
      <c r="T115" s="148"/>
      <c r="U115" s="148" t="s">
        <v>5</v>
      </c>
      <c r="V115" s="148"/>
      <c r="W115" s="148"/>
      <c r="X115" s="148" t="s">
        <v>6</v>
      </c>
      <c r="Y115" s="148"/>
      <c r="Z115" s="148"/>
      <c r="AA115" s="148"/>
      <c r="AB115" s="148" t="s">
        <v>7</v>
      </c>
      <c r="AC115" s="148"/>
      <c r="AD115" s="148"/>
      <c r="AE115" s="148" t="s">
        <v>8</v>
      </c>
      <c r="AF115" s="148"/>
      <c r="AG115" s="148"/>
      <c r="AH115" s="148"/>
      <c r="AI115" s="148"/>
      <c r="AJ115" s="148" t="s">
        <v>9</v>
      </c>
      <c r="AK115" s="148"/>
      <c r="AL115" s="148"/>
      <c r="AM115" s="148" t="s">
        <v>10</v>
      </c>
      <c r="AN115" s="148"/>
      <c r="AO115" s="148"/>
      <c r="AP115" s="148"/>
      <c r="AQ115" s="154"/>
      <c r="AR115" s="154"/>
      <c r="AS115" s="193"/>
    </row>
    <row r="116" spans="1:45" s="45" customFormat="1" ht="15" customHeight="1" x14ac:dyDescent="0.2">
      <c r="A116" s="148"/>
      <c r="B116" s="148"/>
      <c r="C116" s="148"/>
      <c r="D116" s="23" t="s">
        <v>19</v>
      </c>
      <c r="E116" s="5">
        <v>1</v>
      </c>
      <c r="F116" s="5">
        <v>2</v>
      </c>
      <c r="G116" s="5">
        <v>3</v>
      </c>
      <c r="H116" s="5">
        <v>4</v>
      </c>
      <c r="I116" s="5">
        <v>5</v>
      </c>
      <c r="J116" s="5">
        <v>6</v>
      </c>
      <c r="K116" s="5">
        <v>7</v>
      </c>
      <c r="L116" s="5">
        <v>8</v>
      </c>
      <c r="M116" s="5">
        <v>9</v>
      </c>
      <c r="N116" s="5">
        <v>10</v>
      </c>
      <c r="O116" s="5">
        <v>11</v>
      </c>
      <c r="P116" s="5">
        <v>12</v>
      </c>
      <c r="Q116" s="5">
        <v>13</v>
      </c>
      <c r="R116" s="5">
        <v>14</v>
      </c>
      <c r="S116" s="5">
        <v>15</v>
      </c>
      <c r="T116" s="5">
        <v>16</v>
      </c>
      <c r="U116" s="5">
        <v>17</v>
      </c>
      <c r="V116" s="5">
        <v>18</v>
      </c>
      <c r="W116" s="5">
        <v>19</v>
      </c>
      <c r="X116" s="5">
        <v>20</v>
      </c>
      <c r="Y116" s="5">
        <v>21</v>
      </c>
      <c r="Z116" s="5">
        <v>22</v>
      </c>
      <c r="AA116" s="5">
        <v>23</v>
      </c>
      <c r="AB116" s="5">
        <v>24</v>
      </c>
      <c r="AC116" s="5">
        <v>25</v>
      </c>
      <c r="AD116" s="5">
        <v>26</v>
      </c>
      <c r="AE116" s="5">
        <v>27</v>
      </c>
      <c r="AF116" s="5">
        <v>28</v>
      </c>
      <c r="AG116" s="5">
        <v>29</v>
      </c>
      <c r="AH116" s="5">
        <v>30</v>
      </c>
      <c r="AI116" s="5">
        <v>31</v>
      </c>
      <c r="AJ116" s="5">
        <v>32</v>
      </c>
      <c r="AK116" s="5">
        <v>33</v>
      </c>
      <c r="AL116" s="5">
        <v>34</v>
      </c>
      <c r="AM116" s="5">
        <v>35</v>
      </c>
      <c r="AN116" s="5">
        <v>36</v>
      </c>
      <c r="AO116" s="5">
        <v>37</v>
      </c>
      <c r="AP116" s="5">
        <v>38</v>
      </c>
      <c r="AQ116" s="154"/>
      <c r="AR116" s="154"/>
      <c r="AS116" s="193"/>
    </row>
    <row r="117" spans="1:45" s="45" customFormat="1" ht="14.25" customHeight="1" x14ac:dyDescent="0.2">
      <c r="A117" s="187" t="s">
        <v>25</v>
      </c>
      <c r="B117" s="189" t="s">
        <v>13</v>
      </c>
      <c r="C117" s="24" t="s">
        <v>86</v>
      </c>
      <c r="D117" s="25"/>
      <c r="E117" s="4"/>
      <c r="F117" s="108" t="s">
        <v>135</v>
      </c>
      <c r="G117" s="27"/>
      <c r="H117" s="27"/>
      <c r="I117" s="4"/>
      <c r="J117" s="4"/>
      <c r="K117" s="4"/>
      <c r="L117" s="4"/>
      <c r="M117" s="4"/>
      <c r="N117" s="4"/>
      <c r="O117" s="4"/>
      <c r="P117" s="108" t="s">
        <v>136</v>
      </c>
      <c r="Q117" s="4"/>
      <c r="R117" s="4"/>
      <c r="S117" s="109" t="s">
        <v>136</v>
      </c>
      <c r="T117" s="121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7"/>
      <c r="AN117" s="7"/>
      <c r="AO117" s="7"/>
      <c r="AP117" s="7"/>
      <c r="AQ117" s="114">
        <f t="shared" ref="AQ117:AQ149" si="28">COUNTA(E117:AP117)</f>
        <v>3</v>
      </c>
      <c r="AR117" s="3">
        <f>34*5</f>
        <v>170</v>
      </c>
      <c r="AS117" s="8">
        <f t="shared" ref="AS117" si="29">AQ117/AR117</f>
        <v>1.7647058823529412E-2</v>
      </c>
    </row>
    <row r="118" spans="1:45" s="45" customFormat="1" ht="17.25" customHeight="1" x14ac:dyDescent="0.2">
      <c r="A118" s="187"/>
      <c r="B118" s="190"/>
      <c r="C118" s="24" t="s">
        <v>87</v>
      </c>
      <c r="D118" s="25"/>
      <c r="E118" s="4"/>
      <c r="F118" s="108" t="s">
        <v>135</v>
      </c>
      <c r="G118" s="27"/>
      <c r="H118" s="27"/>
      <c r="I118" s="4"/>
      <c r="J118" s="4"/>
      <c r="K118" s="4"/>
      <c r="L118" s="4"/>
      <c r="M118" s="4"/>
      <c r="N118" s="4"/>
      <c r="O118" s="4"/>
      <c r="P118" s="108" t="s">
        <v>136</v>
      </c>
      <c r="Q118" s="4"/>
      <c r="R118" s="4"/>
      <c r="S118" s="109" t="s">
        <v>136</v>
      </c>
      <c r="T118" s="121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7"/>
      <c r="AN118" s="7"/>
      <c r="AO118" s="7"/>
      <c r="AP118" s="7"/>
      <c r="AQ118" s="114">
        <f t="shared" si="28"/>
        <v>3</v>
      </c>
      <c r="AR118" s="3">
        <f t="shared" ref="AR118:AR119" si="30">34*5</f>
        <v>170</v>
      </c>
      <c r="AS118" s="41">
        <f t="shared" ref="AS118:AS149" si="31">AQ118/AR118</f>
        <v>1.7647058823529412E-2</v>
      </c>
    </row>
    <row r="119" spans="1:45" s="45" customFormat="1" ht="17.25" customHeight="1" x14ac:dyDescent="0.2">
      <c r="A119" s="187"/>
      <c r="B119" s="190"/>
      <c r="C119" s="90" t="s">
        <v>88</v>
      </c>
      <c r="D119" s="54"/>
      <c r="E119" s="4"/>
      <c r="F119" s="27"/>
      <c r="G119" s="27"/>
      <c r="H119" s="27"/>
      <c r="I119" s="4"/>
      <c r="J119" s="108" t="s">
        <v>136</v>
      </c>
      <c r="K119" s="4"/>
      <c r="L119" s="4"/>
      <c r="M119" s="4"/>
      <c r="N119" s="4"/>
      <c r="O119" s="4"/>
      <c r="P119" s="4"/>
      <c r="Q119" s="4"/>
      <c r="R119" s="109" t="s">
        <v>136</v>
      </c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7"/>
      <c r="AN119" s="7"/>
      <c r="AO119" s="7"/>
      <c r="AP119" s="7"/>
      <c r="AQ119" s="114">
        <f t="shared" si="28"/>
        <v>2</v>
      </c>
      <c r="AR119" s="3">
        <f t="shared" si="30"/>
        <v>170</v>
      </c>
      <c r="AS119" s="41">
        <f t="shared" si="31"/>
        <v>1.1764705882352941E-2</v>
      </c>
    </row>
    <row r="120" spans="1:45" s="45" customFormat="1" ht="18" customHeight="1" x14ac:dyDescent="0.2">
      <c r="A120" s="187"/>
      <c r="B120" s="189" t="s">
        <v>27</v>
      </c>
      <c r="C120" s="24" t="s">
        <v>86</v>
      </c>
      <c r="D120" s="25"/>
      <c r="E120" s="4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7"/>
      <c r="AN120" s="7"/>
      <c r="AO120" s="7"/>
      <c r="AP120" s="7"/>
      <c r="AQ120" s="114">
        <f t="shared" si="28"/>
        <v>0</v>
      </c>
      <c r="AR120" s="3">
        <f>34*3</f>
        <v>102</v>
      </c>
      <c r="AS120" s="41">
        <f t="shared" si="31"/>
        <v>0</v>
      </c>
    </row>
    <row r="121" spans="1:45" s="45" customFormat="1" ht="18" customHeight="1" x14ac:dyDescent="0.2">
      <c r="A121" s="187"/>
      <c r="B121" s="190"/>
      <c r="C121" s="24" t="s">
        <v>87</v>
      </c>
      <c r="D121" s="25"/>
      <c r="E121" s="4"/>
      <c r="F121" s="4"/>
      <c r="G121" s="4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108" t="s">
        <v>136</v>
      </c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7"/>
      <c r="AN121" s="7"/>
      <c r="AO121" s="7"/>
      <c r="AP121" s="7"/>
      <c r="AQ121" s="114">
        <f t="shared" si="28"/>
        <v>1</v>
      </c>
      <c r="AR121" s="3">
        <f t="shared" ref="AR121:AR125" si="32">34*3</f>
        <v>102</v>
      </c>
      <c r="AS121" s="41">
        <f t="shared" si="31"/>
        <v>9.8039215686274508E-3</v>
      </c>
    </row>
    <row r="122" spans="1:45" s="45" customFormat="1" ht="18.75" customHeight="1" x14ac:dyDescent="0.2">
      <c r="A122" s="187"/>
      <c r="B122" s="190"/>
      <c r="C122" s="24" t="s">
        <v>88</v>
      </c>
      <c r="D122" s="25"/>
      <c r="E122" s="4"/>
      <c r="F122" s="4"/>
      <c r="G122" s="4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7"/>
      <c r="AN122" s="7"/>
      <c r="AO122" s="7"/>
      <c r="AP122" s="7"/>
      <c r="AQ122" s="114">
        <f t="shared" si="28"/>
        <v>0</v>
      </c>
      <c r="AR122" s="3">
        <f t="shared" si="32"/>
        <v>102</v>
      </c>
      <c r="AS122" s="41">
        <f t="shared" si="31"/>
        <v>0</v>
      </c>
    </row>
    <row r="123" spans="1:45" s="45" customFormat="1" ht="21" customHeight="1" x14ac:dyDescent="0.2">
      <c r="A123" s="187"/>
      <c r="B123" s="189" t="s">
        <v>12</v>
      </c>
      <c r="C123" s="24" t="s">
        <v>86</v>
      </c>
      <c r="D123" s="25"/>
      <c r="E123" s="4"/>
      <c r="F123" s="4"/>
      <c r="G123" s="4"/>
      <c r="H123" s="27"/>
      <c r="I123" s="108" t="s">
        <v>136</v>
      </c>
      <c r="J123" s="27"/>
      <c r="K123" s="108" t="s">
        <v>136</v>
      </c>
      <c r="L123" s="27"/>
      <c r="M123" s="27"/>
      <c r="N123" s="27"/>
      <c r="O123" s="27"/>
      <c r="P123" s="108" t="s">
        <v>136</v>
      </c>
      <c r="Q123" s="27"/>
      <c r="R123" s="108" t="s">
        <v>136</v>
      </c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7"/>
      <c r="AN123" s="7"/>
      <c r="AO123" s="7"/>
      <c r="AP123" s="7"/>
      <c r="AQ123" s="114">
        <f t="shared" si="28"/>
        <v>4</v>
      </c>
      <c r="AR123" s="3">
        <f t="shared" si="32"/>
        <v>102</v>
      </c>
      <c r="AS123" s="41">
        <f t="shared" si="31"/>
        <v>3.9215686274509803E-2</v>
      </c>
    </row>
    <row r="124" spans="1:45" s="45" customFormat="1" ht="18.75" customHeight="1" x14ac:dyDescent="0.2">
      <c r="A124" s="187"/>
      <c r="B124" s="190"/>
      <c r="C124" s="24" t="s">
        <v>87</v>
      </c>
      <c r="D124" s="20"/>
      <c r="E124" s="4"/>
      <c r="F124" s="4"/>
      <c r="G124" s="4"/>
      <c r="H124" s="27"/>
      <c r="I124" s="108" t="s">
        <v>136</v>
      </c>
      <c r="J124" s="27"/>
      <c r="K124" s="108" t="s">
        <v>136</v>
      </c>
      <c r="L124" s="27"/>
      <c r="M124" s="27"/>
      <c r="N124" s="27"/>
      <c r="O124" s="27"/>
      <c r="P124" s="108" t="s">
        <v>136</v>
      </c>
      <c r="Q124" s="27"/>
      <c r="R124" s="108" t="s">
        <v>136</v>
      </c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7"/>
      <c r="AN124" s="7"/>
      <c r="AO124" s="7"/>
      <c r="AP124" s="7"/>
      <c r="AQ124" s="114">
        <f t="shared" si="28"/>
        <v>4</v>
      </c>
      <c r="AR124" s="3">
        <f t="shared" si="32"/>
        <v>102</v>
      </c>
      <c r="AS124" s="41">
        <f t="shared" si="31"/>
        <v>3.9215686274509803E-2</v>
      </c>
    </row>
    <row r="125" spans="1:45" s="45" customFormat="1" ht="18.75" customHeight="1" x14ac:dyDescent="0.2">
      <c r="A125" s="187"/>
      <c r="B125" s="190"/>
      <c r="C125" s="90" t="s">
        <v>88</v>
      </c>
      <c r="D125" s="20"/>
      <c r="E125" s="4"/>
      <c r="F125" s="4"/>
      <c r="G125" s="4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7"/>
      <c r="AN125" s="7"/>
      <c r="AO125" s="7"/>
      <c r="AP125" s="7"/>
      <c r="AQ125" s="114">
        <f t="shared" si="28"/>
        <v>0</v>
      </c>
      <c r="AR125" s="3">
        <f t="shared" si="32"/>
        <v>102</v>
      </c>
      <c r="AS125" s="41">
        <f t="shared" si="31"/>
        <v>0</v>
      </c>
    </row>
    <row r="126" spans="1:45" s="45" customFormat="1" ht="21" customHeight="1" x14ac:dyDescent="0.2">
      <c r="A126" s="187"/>
      <c r="B126" s="189" t="s">
        <v>11</v>
      </c>
      <c r="C126" s="24" t="s">
        <v>86</v>
      </c>
      <c r="D126" s="20"/>
      <c r="E126" s="4"/>
      <c r="F126" s="4"/>
      <c r="G126" s="4"/>
      <c r="H126" s="27"/>
      <c r="I126" s="27"/>
      <c r="J126" s="27"/>
      <c r="K126" s="108" t="s">
        <v>136</v>
      </c>
      <c r="L126" s="27"/>
      <c r="M126" s="27"/>
      <c r="N126" s="108" t="s">
        <v>136</v>
      </c>
      <c r="O126" s="27"/>
      <c r="P126" s="27"/>
      <c r="Q126" s="27"/>
      <c r="R126" s="27"/>
      <c r="S126" s="108" t="s">
        <v>136</v>
      </c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44"/>
      <c r="AJ126" s="44"/>
      <c r="AK126" s="27"/>
      <c r="AL126" s="27"/>
      <c r="AM126" s="7"/>
      <c r="AN126" s="7"/>
      <c r="AO126" s="7"/>
      <c r="AP126" s="7"/>
      <c r="AQ126" s="114">
        <f t="shared" si="28"/>
        <v>3</v>
      </c>
      <c r="AR126" s="3">
        <f t="shared" ref="AR126:AR128" si="33">34*5</f>
        <v>170</v>
      </c>
      <c r="AS126" s="41">
        <f t="shared" si="31"/>
        <v>1.7647058823529412E-2</v>
      </c>
    </row>
    <row r="127" spans="1:45" s="45" customFormat="1" ht="21" customHeight="1" x14ac:dyDescent="0.2">
      <c r="A127" s="187"/>
      <c r="B127" s="190"/>
      <c r="C127" s="24" t="s">
        <v>87</v>
      </c>
      <c r="D127" s="25"/>
      <c r="E127" s="4"/>
      <c r="F127" s="4"/>
      <c r="G127" s="4"/>
      <c r="H127" s="27"/>
      <c r="I127" s="27"/>
      <c r="J127" s="27"/>
      <c r="K127" s="108" t="s">
        <v>136</v>
      </c>
      <c r="L127" s="27"/>
      <c r="M127" s="27"/>
      <c r="N127" s="108" t="s">
        <v>136</v>
      </c>
      <c r="O127" s="27"/>
      <c r="P127" s="27"/>
      <c r="Q127" s="27"/>
      <c r="R127" s="27"/>
      <c r="S127" s="108" t="s">
        <v>136</v>
      </c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44"/>
      <c r="AJ127" s="44"/>
      <c r="AK127" s="27"/>
      <c r="AL127" s="27"/>
      <c r="AM127" s="7"/>
      <c r="AN127" s="7"/>
      <c r="AO127" s="7"/>
      <c r="AP127" s="7"/>
      <c r="AQ127" s="114">
        <f t="shared" si="28"/>
        <v>3</v>
      </c>
      <c r="AR127" s="3">
        <f t="shared" si="33"/>
        <v>170</v>
      </c>
      <c r="AS127" s="41">
        <f t="shared" si="31"/>
        <v>1.7647058823529412E-2</v>
      </c>
    </row>
    <row r="128" spans="1:45" s="45" customFormat="1" ht="21" customHeight="1" x14ac:dyDescent="0.2">
      <c r="A128" s="187"/>
      <c r="B128" s="190"/>
      <c r="C128" s="90" t="s">
        <v>88</v>
      </c>
      <c r="D128" s="54"/>
      <c r="E128" s="4"/>
      <c r="F128" s="4"/>
      <c r="G128" s="108" t="s">
        <v>136</v>
      </c>
      <c r="H128" s="27"/>
      <c r="I128" s="27"/>
      <c r="J128" s="108" t="s">
        <v>136</v>
      </c>
      <c r="K128" s="27"/>
      <c r="L128" s="27"/>
      <c r="M128" s="27"/>
      <c r="N128" s="27"/>
      <c r="O128" s="27"/>
      <c r="P128" s="27"/>
      <c r="Q128" s="108" t="s">
        <v>136</v>
      </c>
      <c r="R128" s="27"/>
      <c r="S128" s="108" t="s">
        <v>136</v>
      </c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44"/>
      <c r="AJ128" s="44"/>
      <c r="AK128" s="27"/>
      <c r="AL128" s="27"/>
      <c r="AM128" s="7"/>
      <c r="AN128" s="7"/>
      <c r="AO128" s="7"/>
      <c r="AP128" s="7"/>
      <c r="AQ128" s="114">
        <f t="shared" si="28"/>
        <v>4</v>
      </c>
      <c r="AR128" s="3">
        <f t="shared" si="33"/>
        <v>170</v>
      </c>
      <c r="AS128" s="41">
        <f t="shared" si="31"/>
        <v>2.3529411764705882E-2</v>
      </c>
    </row>
    <row r="129" spans="1:45" s="45" customFormat="1" ht="21" customHeight="1" x14ac:dyDescent="0.2">
      <c r="A129" s="187"/>
      <c r="B129" s="189" t="s">
        <v>28</v>
      </c>
      <c r="C129" s="24" t="s">
        <v>86</v>
      </c>
      <c r="D129" s="25"/>
      <c r="E129" s="4"/>
      <c r="F129" s="4"/>
      <c r="G129" s="4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44"/>
      <c r="AJ129" s="44"/>
      <c r="AK129" s="27"/>
      <c r="AL129" s="27"/>
      <c r="AM129" s="7"/>
      <c r="AN129" s="7"/>
      <c r="AO129" s="7"/>
      <c r="AP129" s="7"/>
      <c r="AQ129" s="114">
        <f t="shared" si="28"/>
        <v>0</v>
      </c>
      <c r="AR129" s="3">
        <f t="shared" ref="AR129:AR131" si="34">34*3</f>
        <v>102</v>
      </c>
      <c r="AS129" s="41">
        <f t="shared" si="31"/>
        <v>0</v>
      </c>
    </row>
    <row r="130" spans="1:45" s="45" customFormat="1" ht="18.75" customHeight="1" x14ac:dyDescent="0.2">
      <c r="A130" s="187"/>
      <c r="B130" s="190"/>
      <c r="C130" s="24" t="s">
        <v>87</v>
      </c>
      <c r="D130" s="25"/>
      <c r="E130" s="4"/>
      <c r="F130" s="4"/>
      <c r="G130" s="4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44"/>
      <c r="AJ130" s="44"/>
      <c r="AK130" s="27"/>
      <c r="AL130" s="27"/>
      <c r="AM130" s="7"/>
      <c r="AN130" s="7"/>
      <c r="AO130" s="7"/>
      <c r="AP130" s="7"/>
      <c r="AQ130" s="114">
        <f t="shared" si="28"/>
        <v>0</v>
      </c>
      <c r="AR130" s="3">
        <f t="shared" si="34"/>
        <v>102</v>
      </c>
      <c r="AS130" s="41">
        <f t="shared" si="31"/>
        <v>0</v>
      </c>
    </row>
    <row r="131" spans="1:45" s="45" customFormat="1" ht="18.75" customHeight="1" x14ac:dyDescent="0.2">
      <c r="A131" s="187"/>
      <c r="B131" s="190"/>
      <c r="C131" s="90" t="s">
        <v>88</v>
      </c>
      <c r="D131" s="54"/>
      <c r="E131" s="4"/>
      <c r="F131" s="4"/>
      <c r="G131" s="4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44"/>
      <c r="AJ131" s="44"/>
      <c r="AK131" s="27"/>
      <c r="AL131" s="27"/>
      <c r="AM131" s="7"/>
      <c r="AN131" s="7"/>
      <c r="AO131" s="7"/>
      <c r="AP131" s="7"/>
      <c r="AQ131" s="114">
        <f t="shared" si="28"/>
        <v>0</v>
      </c>
      <c r="AR131" s="3">
        <f t="shared" si="34"/>
        <v>102</v>
      </c>
      <c r="AS131" s="41">
        <f t="shared" si="31"/>
        <v>0</v>
      </c>
    </row>
    <row r="132" spans="1:45" s="45" customFormat="1" ht="18" customHeight="1" x14ac:dyDescent="0.2">
      <c r="A132" s="187"/>
      <c r="B132" s="189" t="s">
        <v>30</v>
      </c>
      <c r="C132" s="24" t="s">
        <v>86</v>
      </c>
      <c r="D132" s="25"/>
      <c r="E132" s="4"/>
      <c r="F132" s="4"/>
      <c r="G132" s="4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43"/>
      <c r="AH132" s="27"/>
      <c r="AI132" s="27"/>
      <c r="AJ132" s="44"/>
      <c r="AK132" s="27"/>
      <c r="AL132" s="27"/>
      <c r="AM132" s="7"/>
      <c r="AN132" s="7"/>
      <c r="AO132" s="7"/>
      <c r="AP132" s="7"/>
      <c r="AQ132" s="114">
        <f t="shared" si="28"/>
        <v>0</v>
      </c>
      <c r="AR132" s="3">
        <f>34*1</f>
        <v>34</v>
      </c>
      <c r="AS132" s="41">
        <f t="shared" si="31"/>
        <v>0</v>
      </c>
    </row>
    <row r="133" spans="1:45" s="45" customFormat="1" ht="18" customHeight="1" x14ac:dyDescent="0.2">
      <c r="A133" s="187"/>
      <c r="B133" s="190"/>
      <c r="C133" s="90" t="s">
        <v>87</v>
      </c>
      <c r="D133" s="54"/>
      <c r="E133" s="4"/>
      <c r="F133" s="4"/>
      <c r="G133" s="4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43"/>
      <c r="AH133" s="27"/>
      <c r="AI133" s="27"/>
      <c r="AJ133" s="44"/>
      <c r="AK133" s="27"/>
      <c r="AL133" s="27"/>
      <c r="AM133" s="7"/>
      <c r="AN133" s="7"/>
      <c r="AO133" s="7"/>
      <c r="AP133" s="7"/>
      <c r="AQ133" s="114">
        <f t="shared" si="28"/>
        <v>0</v>
      </c>
      <c r="AR133" s="3">
        <f>34*1</f>
        <v>34</v>
      </c>
      <c r="AS133" s="41">
        <f t="shared" si="31"/>
        <v>0</v>
      </c>
    </row>
    <row r="134" spans="1:45" s="45" customFormat="1" ht="15.75" customHeight="1" x14ac:dyDescent="0.2">
      <c r="A134" s="187"/>
      <c r="B134" s="190"/>
      <c r="C134" s="24" t="s">
        <v>88</v>
      </c>
      <c r="D134" s="25"/>
      <c r="E134" s="4"/>
      <c r="F134" s="4"/>
      <c r="G134" s="4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43"/>
      <c r="AK134" s="27"/>
      <c r="AL134" s="27"/>
      <c r="AM134" s="7"/>
      <c r="AN134" s="7"/>
      <c r="AO134" s="7"/>
      <c r="AP134" s="7"/>
      <c r="AQ134" s="114">
        <f t="shared" si="28"/>
        <v>0</v>
      </c>
      <c r="AR134" s="3">
        <f t="shared" ref="AR134:AR143" si="35">34*1</f>
        <v>34</v>
      </c>
      <c r="AS134" s="41">
        <f t="shared" si="31"/>
        <v>0</v>
      </c>
    </row>
    <row r="135" spans="1:45" s="45" customFormat="1" ht="18" customHeight="1" x14ac:dyDescent="0.2">
      <c r="A135" s="187"/>
      <c r="B135" s="189" t="s">
        <v>29</v>
      </c>
      <c r="C135" s="24" t="s">
        <v>86</v>
      </c>
      <c r="D135" s="25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3"/>
      <c r="AG135" s="3"/>
      <c r="AH135" s="4"/>
      <c r="AI135" s="27"/>
      <c r="AJ135" s="7"/>
      <c r="AK135" s="3"/>
      <c r="AL135" s="4"/>
      <c r="AM135" s="7"/>
      <c r="AN135" s="7"/>
      <c r="AO135" s="7"/>
      <c r="AP135" s="7"/>
      <c r="AQ135" s="114">
        <f t="shared" si="28"/>
        <v>0</v>
      </c>
      <c r="AR135" s="3">
        <f t="shared" si="35"/>
        <v>34</v>
      </c>
      <c r="AS135" s="41">
        <f t="shared" si="31"/>
        <v>0</v>
      </c>
    </row>
    <row r="136" spans="1:45" s="45" customFormat="1" ht="15.75" customHeight="1" x14ac:dyDescent="0.2">
      <c r="A136" s="187"/>
      <c r="B136" s="190"/>
      <c r="C136" s="24" t="s">
        <v>87</v>
      </c>
      <c r="D136" s="22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3"/>
      <c r="AG136" s="3"/>
      <c r="AH136" s="4"/>
      <c r="AI136" s="27"/>
      <c r="AJ136" s="7"/>
      <c r="AK136" s="3"/>
      <c r="AL136" s="4"/>
      <c r="AM136" s="7"/>
      <c r="AN136" s="7"/>
      <c r="AO136" s="7"/>
      <c r="AP136" s="7"/>
      <c r="AQ136" s="114">
        <f t="shared" si="28"/>
        <v>0</v>
      </c>
      <c r="AR136" s="3">
        <f t="shared" si="35"/>
        <v>34</v>
      </c>
      <c r="AS136" s="41">
        <f t="shared" si="31"/>
        <v>0</v>
      </c>
    </row>
    <row r="137" spans="1:45" s="45" customFormat="1" ht="15.75" customHeight="1" x14ac:dyDescent="0.2">
      <c r="A137" s="187"/>
      <c r="B137" s="190"/>
      <c r="C137" s="90" t="s">
        <v>88</v>
      </c>
      <c r="D137" s="58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3"/>
      <c r="AG137" s="3"/>
      <c r="AH137" s="4"/>
      <c r="AI137" s="27"/>
      <c r="AJ137" s="7"/>
      <c r="AK137" s="3"/>
      <c r="AL137" s="4"/>
      <c r="AM137" s="7"/>
      <c r="AN137" s="7"/>
      <c r="AO137" s="7"/>
      <c r="AP137" s="7"/>
      <c r="AQ137" s="114">
        <f t="shared" si="28"/>
        <v>0</v>
      </c>
      <c r="AR137" s="3">
        <f t="shared" si="35"/>
        <v>34</v>
      </c>
      <c r="AS137" s="41">
        <f t="shared" si="31"/>
        <v>0</v>
      </c>
    </row>
    <row r="138" spans="1:45" s="45" customFormat="1" ht="18" customHeight="1" x14ac:dyDescent="0.2">
      <c r="A138" s="187"/>
      <c r="B138" s="148" t="s">
        <v>53</v>
      </c>
      <c r="C138" s="24" t="s">
        <v>86</v>
      </c>
      <c r="D138" s="22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3"/>
      <c r="AG138" s="3"/>
      <c r="AH138" s="4"/>
      <c r="AI138" s="27"/>
      <c r="AJ138" s="7"/>
      <c r="AK138" s="3"/>
      <c r="AL138" s="4"/>
      <c r="AM138" s="7"/>
      <c r="AN138" s="7"/>
      <c r="AO138" s="7"/>
      <c r="AP138" s="7"/>
      <c r="AQ138" s="114">
        <f t="shared" si="28"/>
        <v>0</v>
      </c>
      <c r="AR138" s="3">
        <f t="shared" si="35"/>
        <v>34</v>
      </c>
      <c r="AS138" s="41">
        <f t="shared" si="31"/>
        <v>0</v>
      </c>
    </row>
    <row r="139" spans="1:45" s="45" customFormat="1" ht="14.25" customHeight="1" x14ac:dyDescent="0.2">
      <c r="A139" s="187"/>
      <c r="B139" s="148"/>
      <c r="C139" s="24" t="s">
        <v>87</v>
      </c>
      <c r="D139" s="2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3"/>
      <c r="AG139" s="3"/>
      <c r="AH139" s="4"/>
      <c r="AI139" s="27"/>
      <c r="AJ139" s="7"/>
      <c r="AK139" s="3"/>
      <c r="AL139" s="4"/>
      <c r="AM139" s="7"/>
      <c r="AN139" s="7"/>
      <c r="AO139" s="7"/>
      <c r="AP139" s="7"/>
      <c r="AQ139" s="114">
        <f t="shared" si="28"/>
        <v>0</v>
      </c>
      <c r="AR139" s="3">
        <f t="shared" si="35"/>
        <v>34</v>
      </c>
      <c r="AS139" s="41">
        <f t="shared" si="31"/>
        <v>0</v>
      </c>
    </row>
    <row r="140" spans="1:45" s="45" customFormat="1" ht="14.25" customHeight="1" x14ac:dyDescent="0.2">
      <c r="A140" s="187"/>
      <c r="B140" s="148"/>
      <c r="C140" s="90" t="s">
        <v>88</v>
      </c>
      <c r="D140" s="58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3"/>
      <c r="AG140" s="3"/>
      <c r="AH140" s="4"/>
      <c r="AI140" s="27"/>
      <c r="AJ140" s="7"/>
      <c r="AK140" s="3"/>
      <c r="AL140" s="4"/>
      <c r="AM140" s="7"/>
      <c r="AN140" s="7"/>
      <c r="AO140" s="7"/>
      <c r="AP140" s="7"/>
      <c r="AQ140" s="114">
        <f t="shared" si="28"/>
        <v>0</v>
      </c>
      <c r="AR140" s="3">
        <f t="shared" si="35"/>
        <v>34</v>
      </c>
      <c r="AS140" s="41">
        <f t="shared" si="31"/>
        <v>0</v>
      </c>
    </row>
    <row r="141" spans="1:45" s="45" customFormat="1" ht="12.75" customHeight="1" x14ac:dyDescent="0.2">
      <c r="A141" s="187"/>
      <c r="B141" s="189" t="s">
        <v>54</v>
      </c>
      <c r="C141" s="24" t="s">
        <v>86</v>
      </c>
      <c r="D141" s="22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3"/>
      <c r="AG141" s="3"/>
      <c r="AH141" s="4"/>
      <c r="AI141" s="27"/>
      <c r="AJ141" s="7"/>
      <c r="AK141" s="3"/>
      <c r="AL141" s="4"/>
      <c r="AM141" s="7"/>
      <c r="AN141" s="7"/>
      <c r="AO141" s="7"/>
      <c r="AP141" s="7"/>
      <c r="AQ141" s="114">
        <f t="shared" si="28"/>
        <v>0</v>
      </c>
      <c r="AR141" s="3">
        <f t="shared" si="35"/>
        <v>34</v>
      </c>
      <c r="AS141" s="41">
        <f t="shared" si="31"/>
        <v>0</v>
      </c>
    </row>
    <row r="142" spans="1:45" s="45" customFormat="1" ht="12.75" customHeight="1" x14ac:dyDescent="0.2">
      <c r="A142" s="187"/>
      <c r="B142" s="190"/>
      <c r="C142" s="24" t="s">
        <v>87</v>
      </c>
      <c r="D142" s="22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3"/>
      <c r="AG142" s="3"/>
      <c r="AH142" s="4"/>
      <c r="AI142" s="27"/>
      <c r="AJ142" s="7"/>
      <c r="AK142" s="3"/>
      <c r="AL142" s="4"/>
      <c r="AM142" s="7"/>
      <c r="AN142" s="7"/>
      <c r="AO142" s="7"/>
      <c r="AP142" s="7"/>
      <c r="AQ142" s="114">
        <f t="shared" si="28"/>
        <v>0</v>
      </c>
      <c r="AR142" s="3">
        <f t="shared" si="35"/>
        <v>34</v>
      </c>
      <c r="AS142" s="41">
        <f t="shared" si="31"/>
        <v>0</v>
      </c>
    </row>
    <row r="143" spans="1:45" s="45" customFormat="1" ht="12.75" customHeight="1" x14ac:dyDescent="0.2">
      <c r="A143" s="187"/>
      <c r="B143" s="190"/>
      <c r="C143" s="90" t="s">
        <v>88</v>
      </c>
      <c r="D143" s="58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3"/>
      <c r="AG143" s="3"/>
      <c r="AH143" s="4"/>
      <c r="AI143" s="27"/>
      <c r="AJ143" s="7"/>
      <c r="AK143" s="3"/>
      <c r="AL143" s="4"/>
      <c r="AM143" s="7"/>
      <c r="AN143" s="7"/>
      <c r="AO143" s="7"/>
      <c r="AP143" s="7"/>
      <c r="AQ143" s="114">
        <f t="shared" si="28"/>
        <v>0</v>
      </c>
      <c r="AR143" s="3">
        <f t="shared" si="35"/>
        <v>34</v>
      </c>
      <c r="AS143" s="41">
        <f t="shared" si="31"/>
        <v>0</v>
      </c>
    </row>
    <row r="144" spans="1:45" s="45" customFormat="1" ht="15" customHeight="1" x14ac:dyDescent="0.2">
      <c r="A144" s="187"/>
      <c r="B144" s="148" t="s">
        <v>85</v>
      </c>
      <c r="C144" s="24" t="s">
        <v>86</v>
      </c>
      <c r="D144" s="2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3"/>
      <c r="AI144" s="3"/>
      <c r="AJ144" s="7"/>
      <c r="AK144" s="27"/>
      <c r="AL144" s="4"/>
      <c r="AM144" s="7"/>
      <c r="AN144" s="7"/>
      <c r="AO144" s="7"/>
      <c r="AP144" s="7"/>
      <c r="AQ144" s="114">
        <f t="shared" si="28"/>
        <v>0</v>
      </c>
      <c r="AR144" s="3">
        <f>34*2</f>
        <v>68</v>
      </c>
      <c r="AS144" s="41">
        <f t="shared" si="31"/>
        <v>0</v>
      </c>
    </row>
    <row r="145" spans="1:45" s="45" customFormat="1" ht="15" customHeight="1" x14ac:dyDescent="0.2">
      <c r="A145" s="187"/>
      <c r="B145" s="148"/>
      <c r="C145" s="90" t="s">
        <v>87</v>
      </c>
      <c r="D145" s="58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3"/>
      <c r="AI145" s="3"/>
      <c r="AJ145" s="7"/>
      <c r="AK145" s="27"/>
      <c r="AL145" s="4"/>
      <c r="AM145" s="7"/>
      <c r="AN145" s="7"/>
      <c r="AO145" s="7"/>
      <c r="AP145" s="7"/>
      <c r="AQ145" s="114">
        <f t="shared" si="28"/>
        <v>0</v>
      </c>
      <c r="AR145" s="3">
        <f>34*2</f>
        <v>68</v>
      </c>
      <c r="AS145" s="41">
        <f t="shared" si="31"/>
        <v>0</v>
      </c>
    </row>
    <row r="146" spans="1:45" s="45" customFormat="1" ht="12.75" customHeight="1" x14ac:dyDescent="0.2">
      <c r="A146" s="187"/>
      <c r="B146" s="148"/>
      <c r="C146" s="24" t="s">
        <v>88</v>
      </c>
      <c r="D146" s="25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3"/>
      <c r="AI146" s="3"/>
      <c r="AJ146" s="7"/>
      <c r="AK146" s="27"/>
      <c r="AL146" s="4"/>
      <c r="AM146" s="7"/>
      <c r="AN146" s="7"/>
      <c r="AO146" s="7"/>
      <c r="AP146" s="7"/>
      <c r="AQ146" s="114">
        <f t="shared" si="28"/>
        <v>0</v>
      </c>
      <c r="AR146" s="3">
        <f t="shared" ref="AR146:AR149" si="36">34*2</f>
        <v>68</v>
      </c>
      <c r="AS146" s="41">
        <f t="shared" si="31"/>
        <v>0</v>
      </c>
    </row>
    <row r="147" spans="1:45" s="45" customFormat="1" ht="15" customHeight="1" x14ac:dyDescent="0.2">
      <c r="A147" s="187"/>
      <c r="B147" s="189" t="s">
        <v>74</v>
      </c>
      <c r="C147" s="24" t="s">
        <v>86</v>
      </c>
      <c r="D147" s="2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3"/>
      <c r="AI147" s="3"/>
      <c r="AJ147" s="7"/>
      <c r="AK147" s="27"/>
      <c r="AL147" s="4"/>
      <c r="AM147" s="7"/>
      <c r="AN147" s="7"/>
      <c r="AO147" s="7"/>
      <c r="AP147" s="7"/>
      <c r="AQ147" s="114">
        <f t="shared" si="28"/>
        <v>0</v>
      </c>
      <c r="AR147" s="3">
        <f t="shared" si="36"/>
        <v>68</v>
      </c>
      <c r="AS147" s="41">
        <f t="shared" si="31"/>
        <v>0</v>
      </c>
    </row>
    <row r="148" spans="1:45" s="45" customFormat="1" ht="15" customHeight="1" x14ac:dyDescent="0.2">
      <c r="A148" s="187"/>
      <c r="B148" s="190"/>
      <c r="C148" s="90" t="s">
        <v>87</v>
      </c>
      <c r="D148" s="5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3"/>
      <c r="AI148" s="3"/>
      <c r="AJ148" s="7"/>
      <c r="AK148" s="27"/>
      <c r="AL148" s="4"/>
      <c r="AM148" s="7"/>
      <c r="AN148" s="7"/>
      <c r="AO148" s="7"/>
      <c r="AP148" s="7"/>
      <c r="AQ148" s="114">
        <f t="shared" si="28"/>
        <v>0</v>
      </c>
      <c r="AR148" s="3">
        <f t="shared" si="36"/>
        <v>68</v>
      </c>
      <c r="AS148" s="41">
        <f t="shared" si="31"/>
        <v>0</v>
      </c>
    </row>
    <row r="149" spans="1:45" s="45" customFormat="1" ht="14.25" customHeight="1" x14ac:dyDescent="0.2">
      <c r="A149" s="187"/>
      <c r="B149" s="190"/>
      <c r="C149" s="24" t="s">
        <v>88</v>
      </c>
      <c r="D149" s="25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3"/>
      <c r="AI149" s="3"/>
      <c r="AJ149" s="7"/>
      <c r="AK149" s="27"/>
      <c r="AL149" s="4"/>
      <c r="AM149" s="7"/>
      <c r="AN149" s="7"/>
      <c r="AO149" s="7"/>
      <c r="AP149" s="7"/>
      <c r="AQ149" s="114">
        <f t="shared" si="28"/>
        <v>0</v>
      </c>
      <c r="AR149" s="3">
        <f t="shared" si="36"/>
        <v>68</v>
      </c>
      <c r="AS149" s="41">
        <f t="shared" si="31"/>
        <v>0</v>
      </c>
    </row>
    <row r="150" spans="1:45" s="45" customFormat="1" ht="27" customHeight="1" x14ac:dyDescent="0.2">
      <c r="A150" s="102"/>
      <c r="B150" s="134"/>
      <c r="C150" s="135"/>
      <c r="D150" s="135"/>
      <c r="E150" s="135"/>
      <c r="F150" s="135"/>
      <c r="G150" s="135"/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  <c r="AA150" s="135"/>
      <c r="AB150" s="135"/>
      <c r="AC150" s="135"/>
      <c r="AD150" s="135"/>
      <c r="AE150" s="135"/>
      <c r="AF150" s="135"/>
      <c r="AG150" s="135"/>
      <c r="AH150" s="135"/>
      <c r="AI150" s="135"/>
      <c r="AJ150" s="135"/>
      <c r="AK150" s="135"/>
      <c r="AL150" s="135"/>
      <c r="AM150" s="135"/>
      <c r="AN150" s="135"/>
      <c r="AO150" s="135"/>
      <c r="AP150" s="135"/>
      <c r="AQ150" s="135"/>
      <c r="AR150" s="135"/>
      <c r="AS150" s="136"/>
    </row>
    <row r="151" spans="1:45" s="2" customFormat="1" ht="87.75" customHeight="1" x14ac:dyDescent="0.2">
      <c r="A151" s="152" t="s">
        <v>31</v>
      </c>
      <c r="B151" s="158"/>
      <c r="C151" s="153"/>
      <c r="D151" s="156" t="s">
        <v>130</v>
      </c>
      <c r="E151" s="156"/>
      <c r="F151" s="156"/>
      <c r="G151" s="156"/>
      <c r="H151" s="156"/>
      <c r="I151" s="156"/>
      <c r="J151" s="156"/>
      <c r="K151" s="156"/>
      <c r="L151" s="156"/>
      <c r="M151" s="156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  <c r="Z151" s="156"/>
      <c r="AA151" s="156"/>
      <c r="AB151" s="156"/>
      <c r="AC151" s="156"/>
      <c r="AD151" s="156"/>
      <c r="AE151" s="156"/>
      <c r="AF151" s="156"/>
      <c r="AG151" s="156"/>
      <c r="AH151" s="156"/>
      <c r="AI151" s="156"/>
      <c r="AJ151" s="156"/>
      <c r="AK151" s="156"/>
      <c r="AL151" s="156"/>
      <c r="AM151" s="156"/>
      <c r="AN151" s="156"/>
      <c r="AO151" s="156"/>
      <c r="AP151" s="157"/>
      <c r="AQ151" s="208" t="s">
        <v>20</v>
      </c>
      <c r="AR151" s="195" t="s">
        <v>22</v>
      </c>
      <c r="AS151" s="198" t="s">
        <v>21</v>
      </c>
    </row>
    <row r="152" spans="1:45" s="2" customFormat="1" ht="21.75" customHeight="1" x14ac:dyDescent="0.2">
      <c r="A152" s="148" t="s">
        <v>0</v>
      </c>
      <c r="B152" s="148"/>
      <c r="C152" s="148"/>
      <c r="D152" s="91" t="s">
        <v>18</v>
      </c>
      <c r="E152" s="143" t="s">
        <v>1</v>
      </c>
      <c r="F152" s="146"/>
      <c r="G152" s="146"/>
      <c r="H152" s="144"/>
      <c r="I152" s="143" t="s">
        <v>2</v>
      </c>
      <c r="J152" s="146"/>
      <c r="K152" s="146"/>
      <c r="L152" s="144"/>
      <c r="M152" s="143" t="s">
        <v>3</v>
      </c>
      <c r="N152" s="146"/>
      <c r="O152" s="146"/>
      <c r="P152" s="144"/>
      <c r="Q152" s="143" t="s">
        <v>4</v>
      </c>
      <c r="R152" s="146"/>
      <c r="S152" s="146"/>
      <c r="T152" s="144"/>
      <c r="U152" s="143" t="s">
        <v>5</v>
      </c>
      <c r="V152" s="146"/>
      <c r="W152" s="144"/>
      <c r="X152" s="143" t="s">
        <v>6</v>
      </c>
      <c r="Y152" s="146"/>
      <c r="Z152" s="146"/>
      <c r="AA152" s="144"/>
      <c r="AB152" s="143" t="s">
        <v>7</v>
      </c>
      <c r="AC152" s="146"/>
      <c r="AD152" s="144"/>
      <c r="AE152" s="143" t="s">
        <v>8</v>
      </c>
      <c r="AF152" s="146"/>
      <c r="AG152" s="146"/>
      <c r="AH152" s="146"/>
      <c r="AI152" s="144"/>
      <c r="AJ152" s="143" t="s">
        <v>9</v>
      </c>
      <c r="AK152" s="146"/>
      <c r="AL152" s="144"/>
      <c r="AM152" s="143" t="s">
        <v>10</v>
      </c>
      <c r="AN152" s="146"/>
      <c r="AO152" s="146"/>
      <c r="AP152" s="144"/>
      <c r="AQ152" s="209"/>
      <c r="AR152" s="196"/>
      <c r="AS152" s="199"/>
    </row>
    <row r="153" spans="1:45" s="6" customFormat="1" ht="11.25" customHeight="1" x14ac:dyDescent="0.2">
      <c r="A153" s="148"/>
      <c r="B153" s="148"/>
      <c r="C153" s="148"/>
      <c r="D153" s="58" t="s">
        <v>19</v>
      </c>
      <c r="E153" s="95">
        <v>1</v>
      </c>
      <c r="F153" s="5">
        <v>2</v>
      </c>
      <c r="G153" s="5">
        <v>3</v>
      </c>
      <c r="H153" s="5">
        <v>4</v>
      </c>
      <c r="I153" s="5">
        <v>5</v>
      </c>
      <c r="J153" s="5">
        <v>6</v>
      </c>
      <c r="K153" s="5">
        <v>7</v>
      </c>
      <c r="L153" s="5">
        <v>8</v>
      </c>
      <c r="M153" s="5">
        <v>9</v>
      </c>
      <c r="N153" s="5">
        <v>10</v>
      </c>
      <c r="O153" s="5">
        <v>11</v>
      </c>
      <c r="P153" s="5">
        <v>12</v>
      </c>
      <c r="Q153" s="5">
        <v>13</v>
      </c>
      <c r="R153" s="5">
        <v>14</v>
      </c>
      <c r="S153" s="5">
        <v>15</v>
      </c>
      <c r="T153" s="5">
        <v>16</v>
      </c>
      <c r="U153" s="5">
        <v>17</v>
      </c>
      <c r="V153" s="5">
        <v>18</v>
      </c>
      <c r="W153" s="5">
        <v>19</v>
      </c>
      <c r="X153" s="5">
        <v>20</v>
      </c>
      <c r="Y153" s="5">
        <v>21</v>
      </c>
      <c r="Z153" s="5">
        <v>22</v>
      </c>
      <c r="AA153" s="5">
        <v>23</v>
      </c>
      <c r="AB153" s="5">
        <v>24</v>
      </c>
      <c r="AC153" s="5">
        <v>25</v>
      </c>
      <c r="AD153" s="5">
        <v>26</v>
      </c>
      <c r="AE153" s="5">
        <v>27</v>
      </c>
      <c r="AF153" s="5">
        <v>28</v>
      </c>
      <c r="AG153" s="5">
        <v>29</v>
      </c>
      <c r="AH153" s="5">
        <v>30</v>
      </c>
      <c r="AI153" s="5">
        <v>31</v>
      </c>
      <c r="AJ153" s="5">
        <v>32</v>
      </c>
      <c r="AK153" s="5">
        <v>33</v>
      </c>
      <c r="AL153" s="5">
        <v>34</v>
      </c>
      <c r="AM153" s="5">
        <v>35</v>
      </c>
      <c r="AN153" s="5">
        <v>36</v>
      </c>
      <c r="AO153" s="5">
        <v>37</v>
      </c>
      <c r="AP153" s="5">
        <v>38</v>
      </c>
      <c r="AQ153" s="210"/>
      <c r="AR153" s="197"/>
      <c r="AS153" s="200"/>
    </row>
    <row r="154" spans="1:45" ht="12.75" customHeight="1" x14ac:dyDescent="0.2">
      <c r="A154" s="213"/>
      <c r="B154" s="190" t="s">
        <v>13</v>
      </c>
      <c r="C154" s="93" t="s">
        <v>101</v>
      </c>
      <c r="D154" s="58"/>
      <c r="E154" s="5"/>
      <c r="F154" s="108" t="s">
        <v>136</v>
      </c>
      <c r="G154" s="27"/>
      <c r="H154" s="27"/>
      <c r="I154" s="27"/>
      <c r="J154" s="27"/>
      <c r="K154" s="27"/>
      <c r="L154" s="27"/>
      <c r="M154" s="27"/>
      <c r="N154" s="27"/>
      <c r="O154" s="27"/>
      <c r="P154" s="108" t="s">
        <v>136</v>
      </c>
      <c r="Q154" s="27"/>
      <c r="R154" s="27"/>
      <c r="S154" s="27"/>
      <c r="T154" s="108" t="s">
        <v>136</v>
      </c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44"/>
      <c r="AN154" s="44"/>
      <c r="AO154" s="44"/>
      <c r="AP154" s="44"/>
      <c r="AQ154" s="114">
        <f t="shared" ref="AQ154:AQ175" si="37">COUNTA(E154:AP154)</f>
        <v>3</v>
      </c>
      <c r="AR154" s="3">
        <f t="shared" ref="AR154:AR155" si="38">34*6</f>
        <v>204</v>
      </c>
      <c r="AS154" s="8">
        <f t="shared" ref="AS154:AS175" si="39">AQ154/AR154</f>
        <v>1.4705882352941176E-2</v>
      </c>
    </row>
    <row r="155" spans="1:45" ht="12.75" customHeight="1" x14ac:dyDescent="0.2">
      <c r="A155" s="214"/>
      <c r="B155" s="190"/>
      <c r="C155" s="93" t="s">
        <v>102</v>
      </c>
      <c r="D155" s="58"/>
      <c r="E155" s="5"/>
      <c r="F155" s="27"/>
      <c r="G155" s="108" t="s">
        <v>136</v>
      </c>
      <c r="H155" s="27"/>
      <c r="I155" s="27"/>
      <c r="J155" s="27"/>
      <c r="K155" s="27"/>
      <c r="L155" s="27"/>
      <c r="M155" s="27"/>
      <c r="N155" s="27"/>
      <c r="O155" s="27"/>
      <c r="P155" s="108" t="s">
        <v>136</v>
      </c>
      <c r="Q155" s="27"/>
      <c r="R155" s="27"/>
      <c r="S155" s="27"/>
      <c r="T155" s="108" t="s">
        <v>136</v>
      </c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44"/>
      <c r="AN155" s="44"/>
      <c r="AO155" s="44"/>
      <c r="AP155" s="44"/>
      <c r="AQ155" s="114">
        <f t="shared" si="37"/>
        <v>3</v>
      </c>
      <c r="AR155" s="3">
        <f t="shared" si="38"/>
        <v>204</v>
      </c>
      <c r="AS155" s="8">
        <f t="shared" si="39"/>
        <v>1.4705882352941176E-2</v>
      </c>
    </row>
    <row r="156" spans="1:45" ht="12.75" customHeight="1" x14ac:dyDescent="0.2">
      <c r="A156" s="214"/>
      <c r="B156" s="189" t="s">
        <v>27</v>
      </c>
      <c r="C156" s="90" t="s">
        <v>101</v>
      </c>
      <c r="D156" s="54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44"/>
      <c r="AN156" s="44"/>
      <c r="AO156" s="44"/>
      <c r="AP156" s="44"/>
      <c r="AQ156" s="114">
        <f t="shared" si="37"/>
        <v>0</v>
      </c>
      <c r="AR156" s="3">
        <v>102</v>
      </c>
      <c r="AS156" s="8">
        <f t="shared" si="39"/>
        <v>0</v>
      </c>
    </row>
    <row r="157" spans="1:45" ht="12.75" customHeight="1" x14ac:dyDescent="0.2">
      <c r="A157" s="214"/>
      <c r="B157" s="190"/>
      <c r="C157" s="90" t="s">
        <v>102</v>
      </c>
      <c r="D157" s="54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44"/>
      <c r="AN157" s="44"/>
      <c r="AO157" s="44"/>
      <c r="AP157" s="44"/>
      <c r="AQ157" s="114">
        <f t="shared" si="37"/>
        <v>0</v>
      </c>
      <c r="AR157" s="3">
        <v>102</v>
      </c>
      <c r="AS157" s="8">
        <f t="shared" si="39"/>
        <v>0</v>
      </c>
    </row>
    <row r="158" spans="1:45" ht="15" customHeight="1" x14ac:dyDescent="0.2">
      <c r="A158" s="214"/>
      <c r="B158" s="189" t="s">
        <v>12</v>
      </c>
      <c r="C158" s="90" t="s">
        <v>101</v>
      </c>
      <c r="D158" s="54"/>
      <c r="E158" s="108" t="s">
        <v>136</v>
      </c>
      <c r="F158" s="27"/>
      <c r="G158" s="27"/>
      <c r="H158" s="108" t="s">
        <v>136</v>
      </c>
      <c r="I158" s="27"/>
      <c r="J158" s="27"/>
      <c r="K158" s="108" t="s">
        <v>136</v>
      </c>
      <c r="L158" s="27"/>
      <c r="M158" s="27"/>
      <c r="N158" s="27"/>
      <c r="O158" s="27"/>
      <c r="P158" s="108" t="s">
        <v>136</v>
      </c>
      <c r="Q158" s="27"/>
      <c r="R158" s="27"/>
      <c r="S158" s="108" t="s">
        <v>136</v>
      </c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44"/>
      <c r="AN158" s="44"/>
      <c r="AO158" s="44"/>
      <c r="AP158" s="44"/>
      <c r="AQ158" s="114">
        <f t="shared" si="37"/>
        <v>5</v>
      </c>
      <c r="AR158" s="3">
        <f t="shared" ref="AR158:AR159" si="40">34*3</f>
        <v>102</v>
      </c>
      <c r="AS158" s="8">
        <f t="shared" si="39"/>
        <v>4.9019607843137254E-2</v>
      </c>
    </row>
    <row r="159" spans="1:45" x14ac:dyDescent="0.2">
      <c r="A159" s="214"/>
      <c r="B159" s="190"/>
      <c r="C159" s="90" t="s">
        <v>102</v>
      </c>
      <c r="D159" s="54"/>
      <c r="E159" s="108" t="s">
        <v>136</v>
      </c>
      <c r="F159" s="27"/>
      <c r="G159" s="27"/>
      <c r="H159" s="108" t="s">
        <v>136</v>
      </c>
      <c r="I159" s="27"/>
      <c r="J159" s="27"/>
      <c r="K159" s="108" t="s">
        <v>136</v>
      </c>
      <c r="L159" s="27"/>
      <c r="M159" s="27"/>
      <c r="N159" s="27"/>
      <c r="O159" s="27"/>
      <c r="P159" s="108" t="s">
        <v>136</v>
      </c>
      <c r="Q159" s="27"/>
      <c r="R159" s="27"/>
      <c r="S159" s="108" t="s">
        <v>136</v>
      </c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44"/>
      <c r="AN159" s="44"/>
      <c r="AO159" s="44"/>
      <c r="AP159" s="44"/>
      <c r="AQ159" s="114">
        <f t="shared" si="37"/>
        <v>5</v>
      </c>
      <c r="AR159" s="3">
        <f t="shared" si="40"/>
        <v>102</v>
      </c>
      <c r="AS159" s="8">
        <f t="shared" si="39"/>
        <v>4.9019607843137254E-2</v>
      </c>
    </row>
    <row r="160" spans="1:45" ht="15" customHeight="1" x14ac:dyDescent="0.2">
      <c r="A160" s="214"/>
      <c r="B160" s="189" t="s">
        <v>11</v>
      </c>
      <c r="C160" s="90" t="s">
        <v>101</v>
      </c>
      <c r="D160" s="54"/>
      <c r="E160" s="27"/>
      <c r="F160" s="27"/>
      <c r="G160" s="27"/>
      <c r="H160" s="108" t="s">
        <v>136</v>
      </c>
      <c r="I160" s="27"/>
      <c r="J160" s="27"/>
      <c r="K160" s="108" t="s">
        <v>136</v>
      </c>
      <c r="L160" s="27"/>
      <c r="M160" s="27"/>
      <c r="N160" s="27"/>
      <c r="O160" s="27"/>
      <c r="P160" s="27"/>
      <c r="Q160" s="27"/>
      <c r="R160" s="27"/>
      <c r="S160" s="109" t="s">
        <v>136</v>
      </c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44"/>
      <c r="AJ160" s="44"/>
      <c r="AK160" s="27"/>
      <c r="AL160" s="27"/>
      <c r="AM160" s="44"/>
      <c r="AN160" s="44"/>
      <c r="AO160" s="44"/>
      <c r="AP160" s="44"/>
      <c r="AQ160" s="114">
        <f t="shared" si="37"/>
        <v>3</v>
      </c>
      <c r="AR160" s="3">
        <v>170</v>
      </c>
      <c r="AS160" s="8">
        <f t="shared" si="39"/>
        <v>1.7647058823529412E-2</v>
      </c>
    </row>
    <row r="161" spans="1:45" x14ac:dyDescent="0.2">
      <c r="A161" s="214"/>
      <c r="B161" s="190"/>
      <c r="C161" s="90" t="s">
        <v>102</v>
      </c>
      <c r="D161" s="54"/>
      <c r="E161" s="27"/>
      <c r="F161" s="27"/>
      <c r="G161" s="27"/>
      <c r="H161" s="108" t="s">
        <v>136</v>
      </c>
      <c r="I161" s="27"/>
      <c r="J161" s="27"/>
      <c r="K161" s="108" t="s">
        <v>136</v>
      </c>
      <c r="L161" s="27"/>
      <c r="M161" s="27"/>
      <c r="N161" s="27"/>
      <c r="O161" s="27"/>
      <c r="P161" s="27"/>
      <c r="Q161" s="27"/>
      <c r="R161" s="27"/>
      <c r="S161" s="109" t="s">
        <v>136</v>
      </c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44"/>
      <c r="AJ161" s="44"/>
      <c r="AK161" s="27"/>
      <c r="AL161" s="27"/>
      <c r="AM161" s="44"/>
      <c r="AN161" s="44"/>
      <c r="AO161" s="44"/>
      <c r="AP161" s="44"/>
      <c r="AQ161" s="114">
        <f t="shared" si="37"/>
        <v>3</v>
      </c>
      <c r="AR161" s="3">
        <v>170</v>
      </c>
      <c r="AS161" s="8">
        <f t="shared" si="39"/>
        <v>1.7647058823529412E-2</v>
      </c>
    </row>
    <row r="162" spans="1:45" x14ac:dyDescent="0.2">
      <c r="A162" s="214"/>
      <c r="B162" s="189" t="s">
        <v>28</v>
      </c>
      <c r="C162" s="53" t="s">
        <v>101</v>
      </c>
      <c r="D162" s="54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44"/>
      <c r="AJ162" s="44"/>
      <c r="AK162" s="27"/>
      <c r="AL162" s="27"/>
      <c r="AM162" s="44"/>
      <c r="AN162" s="44"/>
      <c r="AO162" s="44"/>
      <c r="AP162" s="44"/>
      <c r="AQ162" s="114">
        <f t="shared" si="37"/>
        <v>0</v>
      </c>
      <c r="AR162" s="3">
        <f>34*3</f>
        <v>102</v>
      </c>
      <c r="AS162" s="8">
        <f t="shared" si="39"/>
        <v>0</v>
      </c>
    </row>
    <row r="163" spans="1:45" x14ac:dyDescent="0.2">
      <c r="A163" s="214"/>
      <c r="B163" s="190"/>
      <c r="C163" s="90" t="s">
        <v>102</v>
      </c>
      <c r="D163" s="54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44"/>
      <c r="AJ163" s="44"/>
      <c r="AK163" s="27"/>
      <c r="AL163" s="27"/>
      <c r="AM163" s="44"/>
      <c r="AN163" s="44"/>
      <c r="AO163" s="44"/>
      <c r="AP163" s="44"/>
      <c r="AQ163" s="114">
        <f t="shared" si="37"/>
        <v>0</v>
      </c>
      <c r="AR163" s="3">
        <f t="shared" ref="AR163" si="41">34*3</f>
        <v>102</v>
      </c>
      <c r="AS163" s="8">
        <f t="shared" si="39"/>
        <v>0</v>
      </c>
    </row>
    <row r="164" spans="1:45" ht="12.75" customHeight="1" x14ac:dyDescent="0.2">
      <c r="A164" s="214"/>
      <c r="B164" s="189" t="s">
        <v>30</v>
      </c>
      <c r="C164" s="53" t="s">
        <v>101</v>
      </c>
      <c r="D164" s="54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43"/>
      <c r="AH164" s="27"/>
      <c r="AI164" s="27"/>
      <c r="AJ164" s="44"/>
      <c r="AK164" s="27"/>
      <c r="AL164" s="27"/>
      <c r="AM164" s="44"/>
      <c r="AN164" s="44"/>
      <c r="AO164" s="44"/>
      <c r="AP164" s="44"/>
      <c r="AQ164" s="114">
        <f t="shared" si="37"/>
        <v>0</v>
      </c>
      <c r="AR164" s="3">
        <f>34*1</f>
        <v>34</v>
      </c>
      <c r="AS164" s="8">
        <f t="shared" si="39"/>
        <v>0</v>
      </c>
    </row>
    <row r="165" spans="1:45" ht="12.75" customHeight="1" x14ac:dyDescent="0.2">
      <c r="A165" s="214"/>
      <c r="B165" s="190"/>
      <c r="C165" s="90" t="s">
        <v>102</v>
      </c>
      <c r="D165" s="54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43"/>
      <c r="AH165" s="27"/>
      <c r="AI165" s="27"/>
      <c r="AJ165" s="44"/>
      <c r="AK165" s="27"/>
      <c r="AL165" s="27"/>
      <c r="AM165" s="44"/>
      <c r="AN165" s="44"/>
      <c r="AO165" s="44"/>
      <c r="AP165" s="44"/>
      <c r="AQ165" s="114">
        <f t="shared" si="37"/>
        <v>0</v>
      </c>
      <c r="AR165" s="3">
        <f t="shared" ref="AR165" si="42">34*1</f>
        <v>34</v>
      </c>
      <c r="AS165" s="8">
        <f t="shared" si="39"/>
        <v>0</v>
      </c>
    </row>
    <row r="166" spans="1:45" ht="12.75" customHeight="1" x14ac:dyDescent="0.2">
      <c r="A166" s="214"/>
      <c r="B166" s="189" t="s">
        <v>29</v>
      </c>
      <c r="C166" s="53" t="s">
        <v>101</v>
      </c>
      <c r="D166" s="54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43"/>
      <c r="AJ166" s="27"/>
      <c r="AK166" s="27"/>
      <c r="AL166" s="27"/>
      <c r="AM166" s="44"/>
      <c r="AN166" s="44"/>
      <c r="AO166" s="44"/>
      <c r="AP166" s="44"/>
      <c r="AQ166" s="114">
        <f t="shared" si="37"/>
        <v>0</v>
      </c>
      <c r="AR166" s="3">
        <f t="shared" ref="AR166:AR171" si="43">34*1</f>
        <v>34</v>
      </c>
      <c r="AS166" s="8">
        <f t="shared" si="39"/>
        <v>0</v>
      </c>
    </row>
    <row r="167" spans="1:45" ht="12.75" customHeight="1" x14ac:dyDescent="0.2">
      <c r="A167" s="214"/>
      <c r="B167" s="190"/>
      <c r="C167" s="90" t="s">
        <v>102</v>
      </c>
      <c r="D167" s="54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43"/>
      <c r="AJ167" s="27"/>
      <c r="AK167" s="27"/>
      <c r="AL167" s="27"/>
      <c r="AM167" s="44"/>
      <c r="AN167" s="44"/>
      <c r="AO167" s="44"/>
      <c r="AP167" s="44"/>
      <c r="AQ167" s="114">
        <f t="shared" si="37"/>
        <v>0</v>
      </c>
      <c r="AR167" s="3">
        <f t="shared" si="43"/>
        <v>34</v>
      </c>
      <c r="AS167" s="8">
        <f t="shared" si="39"/>
        <v>0</v>
      </c>
    </row>
    <row r="168" spans="1:45" ht="12.75" customHeight="1" x14ac:dyDescent="0.2">
      <c r="A168" s="214"/>
      <c r="B168" s="148" t="s">
        <v>53</v>
      </c>
      <c r="C168" s="53" t="s">
        <v>101</v>
      </c>
      <c r="D168" s="54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43"/>
      <c r="AI168" s="43"/>
      <c r="AJ168" s="44"/>
      <c r="AK168" s="27"/>
      <c r="AL168" s="27"/>
      <c r="AM168" s="44"/>
      <c r="AN168" s="44"/>
      <c r="AO168" s="44"/>
      <c r="AP168" s="44"/>
      <c r="AQ168" s="114">
        <f t="shared" si="37"/>
        <v>0</v>
      </c>
      <c r="AR168" s="3">
        <f t="shared" si="43"/>
        <v>34</v>
      </c>
      <c r="AS168" s="8">
        <f t="shared" si="39"/>
        <v>0</v>
      </c>
    </row>
    <row r="169" spans="1:45" ht="12.75" customHeight="1" x14ac:dyDescent="0.2">
      <c r="A169" s="214"/>
      <c r="B169" s="148"/>
      <c r="C169" s="90" t="s">
        <v>102</v>
      </c>
      <c r="D169" s="54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43"/>
      <c r="AI169" s="43"/>
      <c r="AJ169" s="44"/>
      <c r="AK169" s="27"/>
      <c r="AL169" s="27"/>
      <c r="AM169" s="44"/>
      <c r="AN169" s="44"/>
      <c r="AO169" s="44"/>
      <c r="AP169" s="44"/>
      <c r="AQ169" s="114">
        <f t="shared" si="37"/>
        <v>0</v>
      </c>
      <c r="AR169" s="3">
        <f t="shared" si="43"/>
        <v>34</v>
      </c>
      <c r="AS169" s="8">
        <f t="shared" si="39"/>
        <v>0</v>
      </c>
    </row>
    <row r="170" spans="1:45" ht="12.75" customHeight="1" x14ac:dyDescent="0.2">
      <c r="A170" s="214"/>
      <c r="B170" s="148" t="s">
        <v>54</v>
      </c>
      <c r="C170" s="53" t="s">
        <v>101</v>
      </c>
      <c r="D170" s="54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43"/>
      <c r="AI170" s="43"/>
      <c r="AJ170" s="44"/>
      <c r="AK170" s="27"/>
      <c r="AL170" s="27"/>
      <c r="AM170" s="44"/>
      <c r="AN170" s="44"/>
      <c r="AO170" s="44"/>
      <c r="AP170" s="44"/>
      <c r="AQ170" s="114">
        <f t="shared" si="37"/>
        <v>0</v>
      </c>
      <c r="AR170" s="3">
        <f t="shared" si="43"/>
        <v>34</v>
      </c>
      <c r="AS170" s="8">
        <f t="shared" si="39"/>
        <v>0</v>
      </c>
    </row>
    <row r="171" spans="1:45" ht="12.75" customHeight="1" x14ac:dyDescent="0.2">
      <c r="A171" s="214"/>
      <c r="B171" s="148"/>
      <c r="C171" s="90" t="s">
        <v>102</v>
      </c>
      <c r="D171" s="54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43"/>
      <c r="AI171" s="43"/>
      <c r="AJ171" s="44"/>
      <c r="AK171" s="27"/>
      <c r="AL171" s="27"/>
      <c r="AM171" s="44"/>
      <c r="AN171" s="44"/>
      <c r="AO171" s="44"/>
      <c r="AP171" s="44"/>
      <c r="AQ171" s="114">
        <f t="shared" si="37"/>
        <v>0</v>
      </c>
      <c r="AR171" s="3">
        <f t="shared" si="43"/>
        <v>34</v>
      </c>
      <c r="AS171" s="8">
        <f t="shared" si="39"/>
        <v>0</v>
      </c>
    </row>
    <row r="172" spans="1:45" ht="12.75" customHeight="1" x14ac:dyDescent="0.2">
      <c r="A172" s="214"/>
      <c r="B172" s="148" t="s">
        <v>85</v>
      </c>
      <c r="C172" s="53" t="s">
        <v>101</v>
      </c>
      <c r="D172" s="54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43"/>
      <c r="AI172" s="43"/>
      <c r="AJ172" s="44"/>
      <c r="AK172" s="27"/>
      <c r="AL172" s="27"/>
      <c r="AM172" s="44"/>
      <c r="AN172" s="44"/>
      <c r="AO172" s="44"/>
      <c r="AP172" s="44"/>
      <c r="AQ172" s="114">
        <f t="shared" si="37"/>
        <v>0</v>
      </c>
      <c r="AR172" s="3">
        <f>34*2</f>
        <v>68</v>
      </c>
      <c r="AS172" s="8">
        <f t="shared" si="39"/>
        <v>0</v>
      </c>
    </row>
    <row r="173" spans="1:45" ht="12.75" customHeight="1" x14ac:dyDescent="0.2">
      <c r="A173" s="214"/>
      <c r="B173" s="148"/>
      <c r="C173" s="90" t="s">
        <v>102</v>
      </c>
      <c r="D173" s="54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43"/>
      <c r="AI173" s="43"/>
      <c r="AJ173" s="44"/>
      <c r="AK173" s="27"/>
      <c r="AL173" s="27"/>
      <c r="AM173" s="44"/>
      <c r="AN173" s="44"/>
      <c r="AO173" s="44"/>
      <c r="AP173" s="44"/>
      <c r="AQ173" s="114">
        <f t="shared" si="37"/>
        <v>0</v>
      </c>
      <c r="AR173" s="3">
        <f t="shared" ref="AR173" si="44">34*2</f>
        <v>68</v>
      </c>
      <c r="AS173" s="8">
        <f t="shared" si="39"/>
        <v>0</v>
      </c>
    </row>
    <row r="174" spans="1:45" ht="12.75" customHeight="1" x14ac:dyDescent="0.2">
      <c r="A174" s="214"/>
      <c r="B174" s="148" t="s">
        <v>74</v>
      </c>
      <c r="C174" s="53" t="s">
        <v>101</v>
      </c>
      <c r="D174" s="54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43"/>
      <c r="AI174" s="43"/>
      <c r="AJ174" s="44"/>
      <c r="AK174" s="27"/>
      <c r="AL174" s="27"/>
      <c r="AM174" s="44"/>
      <c r="AN174" s="44"/>
      <c r="AO174" s="44"/>
      <c r="AP174" s="44"/>
      <c r="AQ174" s="114">
        <f t="shared" si="37"/>
        <v>0</v>
      </c>
      <c r="AR174" s="3">
        <f t="shared" ref="AR174:AR175" si="45">34*2</f>
        <v>68</v>
      </c>
      <c r="AS174" s="8">
        <f t="shared" si="39"/>
        <v>0</v>
      </c>
    </row>
    <row r="175" spans="1:45" ht="12.75" customHeight="1" x14ac:dyDescent="0.2">
      <c r="A175" s="214"/>
      <c r="B175" s="148"/>
      <c r="C175" s="90" t="s">
        <v>102</v>
      </c>
      <c r="D175" s="54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43"/>
      <c r="AI175" s="43"/>
      <c r="AJ175" s="44"/>
      <c r="AK175" s="27"/>
      <c r="AL175" s="27"/>
      <c r="AM175" s="44"/>
      <c r="AN175" s="44"/>
      <c r="AO175" s="44"/>
      <c r="AP175" s="44"/>
      <c r="AQ175" s="114">
        <f t="shared" si="37"/>
        <v>0</v>
      </c>
      <c r="AR175" s="3">
        <f t="shared" si="45"/>
        <v>68</v>
      </c>
      <c r="AS175" s="8">
        <f t="shared" si="39"/>
        <v>0</v>
      </c>
    </row>
    <row r="176" spans="1:45" ht="27" customHeight="1" x14ac:dyDescent="0.2">
      <c r="A176" s="101"/>
      <c r="B176" s="131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  <c r="AI176" s="132"/>
      <c r="AJ176" s="132"/>
      <c r="AK176" s="132"/>
      <c r="AL176" s="132"/>
      <c r="AM176" s="132"/>
      <c r="AN176" s="132"/>
      <c r="AO176" s="132"/>
      <c r="AP176" s="132"/>
      <c r="AQ176" s="132"/>
      <c r="AR176" s="132"/>
      <c r="AS176" s="133"/>
    </row>
    <row r="177" spans="1:45" s="2" customFormat="1" ht="81.75" customHeight="1" x14ac:dyDescent="0.2">
      <c r="A177" s="129" t="s">
        <v>33</v>
      </c>
      <c r="B177" s="129"/>
      <c r="C177" s="129"/>
      <c r="D177" s="151" t="s">
        <v>130</v>
      </c>
      <c r="E177" s="159"/>
      <c r="F177" s="159"/>
      <c r="G177" s="159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59"/>
      <c r="S177" s="159"/>
      <c r="T177" s="159"/>
      <c r="U177" s="159"/>
      <c r="V177" s="159"/>
      <c r="W177" s="159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  <c r="AK177" s="159"/>
      <c r="AL177" s="159"/>
      <c r="AM177" s="159"/>
      <c r="AN177" s="159"/>
      <c r="AO177" s="159"/>
      <c r="AP177" s="160"/>
      <c r="AQ177" s="154" t="s">
        <v>20</v>
      </c>
      <c r="AR177" s="155" t="s">
        <v>22</v>
      </c>
      <c r="AS177" s="147" t="s">
        <v>21</v>
      </c>
    </row>
    <row r="178" spans="1:45" s="2" customFormat="1" ht="21.75" customHeight="1" x14ac:dyDescent="0.2">
      <c r="A178" s="123" t="s">
        <v>0</v>
      </c>
      <c r="B178" s="124"/>
      <c r="C178" s="149"/>
      <c r="D178" s="98" t="s">
        <v>18</v>
      </c>
      <c r="E178" s="143" t="s">
        <v>1</v>
      </c>
      <c r="F178" s="146"/>
      <c r="G178" s="146"/>
      <c r="H178" s="144"/>
      <c r="I178" s="148" t="s">
        <v>2</v>
      </c>
      <c r="J178" s="148"/>
      <c r="K178" s="148"/>
      <c r="L178" s="148"/>
      <c r="M178" s="148" t="s">
        <v>3</v>
      </c>
      <c r="N178" s="148"/>
      <c r="O178" s="148"/>
      <c r="P178" s="148"/>
      <c r="Q178" s="148" t="s">
        <v>4</v>
      </c>
      <c r="R178" s="148"/>
      <c r="S178" s="148"/>
      <c r="T178" s="148"/>
      <c r="U178" s="148" t="s">
        <v>5</v>
      </c>
      <c r="V178" s="148"/>
      <c r="W178" s="148"/>
      <c r="X178" s="148" t="s">
        <v>6</v>
      </c>
      <c r="Y178" s="148"/>
      <c r="Z178" s="148"/>
      <c r="AA178" s="148"/>
      <c r="AB178" s="148" t="s">
        <v>7</v>
      </c>
      <c r="AC178" s="148"/>
      <c r="AD178" s="148"/>
      <c r="AE178" s="148" t="s">
        <v>8</v>
      </c>
      <c r="AF178" s="148"/>
      <c r="AG178" s="148"/>
      <c r="AH178" s="148"/>
      <c r="AI178" s="148"/>
      <c r="AJ178" s="148" t="s">
        <v>9</v>
      </c>
      <c r="AK178" s="148"/>
      <c r="AL178" s="148"/>
      <c r="AM178" s="148" t="s">
        <v>10</v>
      </c>
      <c r="AN178" s="148"/>
      <c r="AO178" s="148"/>
      <c r="AP178" s="148"/>
      <c r="AQ178" s="154"/>
      <c r="AR178" s="155"/>
      <c r="AS178" s="147"/>
    </row>
    <row r="179" spans="1:45" s="6" customFormat="1" ht="11.25" customHeight="1" x14ac:dyDescent="0.2">
      <c r="A179" s="127"/>
      <c r="B179" s="128"/>
      <c r="C179" s="150"/>
      <c r="D179" s="23" t="s">
        <v>19</v>
      </c>
      <c r="E179" s="90">
        <v>1</v>
      </c>
      <c r="F179" s="5">
        <v>2</v>
      </c>
      <c r="G179" s="5">
        <v>3</v>
      </c>
      <c r="H179" s="5">
        <v>4</v>
      </c>
      <c r="I179" s="5">
        <v>5</v>
      </c>
      <c r="J179" s="5">
        <v>6</v>
      </c>
      <c r="K179" s="5">
        <v>7</v>
      </c>
      <c r="L179" s="5">
        <v>8</v>
      </c>
      <c r="M179" s="5">
        <v>9</v>
      </c>
      <c r="N179" s="5">
        <v>10</v>
      </c>
      <c r="O179" s="5">
        <v>11</v>
      </c>
      <c r="P179" s="5">
        <v>12</v>
      </c>
      <c r="Q179" s="5">
        <v>13</v>
      </c>
      <c r="R179" s="5">
        <v>14</v>
      </c>
      <c r="S179" s="5">
        <v>15</v>
      </c>
      <c r="T179" s="5">
        <v>16</v>
      </c>
      <c r="U179" s="5">
        <v>17</v>
      </c>
      <c r="V179" s="5">
        <v>18</v>
      </c>
      <c r="W179" s="5">
        <v>19</v>
      </c>
      <c r="X179" s="5">
        <v>20</v>
      </c>
      <c r="Y179" s="5">
        <v>21</v>
      </c>
      <c r="Z179" s="5">
        <v>22</v>
      </c>
      <c r="AA179" s="5">
        <v>23</v>
      </c>
      <c r="AB179" s="5">
        <v>24</v>
      </c>
      <c r="AC179" s="5">
        <v>25</v>
      </c>
      <c r="AD179" s="5">
        <v>26</v>
      </c>
      <c r="AE179" s="5">
        <v>27</v>
      </c>
      <c r="AF179" s="5">
        <v>28</v>
      </c>
      <c r="AG179" s="5">
        <v>29</v>
      </c>
      <c r="AH179" s="5">
        <v>30</v>
      </c>
      <c r="AI179" s="5">
        <v>31</v>
      </c>
      <c r="AJ179" s="5">
        <v>32</v>
      </c>
      <c r="AK179" s="5">
        <v>33</v>
      </c>
      <c r="AL179" s="5">
        <v>34</v>
      </c>
      <c r="AM179" s="5">
        <v>35</v>
      </c>
      <c r="AN179" s="5">
        <v>36</v>
      </c>
      <c r="AO179" s="5">
        <v>37</v>
      </c>
      <c r="AP179" s="5">
        <v>38</v>
      </c>
      <c r="AQ179" s="154"/>
      <c r="AR179" s="155"/>
      <c r="AS179" s="147"/>
    </row>
    <row r="180" spans="1:45" x14ac:dyDescent="0.2">
      <c r="A180" s="187"/>
      <c r="B180" s="190" t="s">
        <v>13</v>
      </c>
      <c r="C180" s="53" t="s">
        <v>103</v>
      </c>
      <c r="D180" s="54"/>
      <c r="E180" s="27"/>
      <c r="F180" s="27"/>
      <c r="G180" s="108" t="s">
        <v>136</v>
      </c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108" t="s">
        <v>136</v>
      </c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44"/>
      <c r="AN180" s="44"/>
      <c r="AO180" s="44"/>
      <c r="AP180" s="44"/>
      <c r="AQ180" s="114">
        <f t="shared" ref="AQ180:AQ224" si="46">COUNTA(E180:AP180)</f>
        <v>2</v>
      </c>
      <c r="AR180" s="3">
        <f t="shared" ref="AR180:AR182" si="47">34*4</f>
        <v>136</v>
      </c>
      <c r="AS180" s="8">
        <f t="shared" ref="AS180:AS224" si="48">AQ180/AR180</f>
        <v>1.4705882352941176E-2</v>
      </c>
    </row>
    <row r="181" spans="1:45" x14ac:dyDescent="0.2">
      <c r="A181" s="187"/>
      <c r="B181" s="190"/>
      <c r="C181" s="90" t="s">
        <v>104</v>
      </c>
      <c r="D181" s="54"/>
      <c r="E181" s="27"/>
      <c r="F181" s="27"/>
      <c r="G181" s="108" t="s">
        <v>136</v>
      </c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108" t="s">
        <v>136</v>
      </c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44"/>
      <c r="AN181" s="44"/>
      <c r="AO181" s="44"/>
      <c r="AP181" s="44"/>
      <c r="AQ181" s="114">
        <f t="shared" si="46"/>
        <v>2</v>
      </c>
      <c r="AR181" s="3">
        <f t="shared" si="47"/>
        <v>136</v>
      </c>
      <c r="AS181" s="8">
        <f t="shared" si="48"/>
        <v>1.4705882352941176E-2</v>
      </c>
    </row>
    <row r="182" spans="1:45" ht="12.75" customHeight="1" x14ac:dyDescent="0.2">
      <c r="A182" s="187"/>
      <c r="B182" s="191"/>
      <c r="C182" s="53" t="s">
        <v>105</v>
      </c>
      <c r="D182" s="54"/>
      <c r="E182" s="27"/>
      <c r="F182" s="27"/>
      <c r="G182" s="108" t="s">
        <v>136</v>
      </c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44"/>
      <c r="AN182" s="44"/>
      <c r="AO182" s="44"/>
      <c r="AP182" s="44"/>
      <c r="AQ182" s="114">
        <f t="shared" si="46"/>
        <v>1</v>
      </c>
      <c r="AR182" s="3">
        <f t="shared" si="47"/>
        <v>136</v>
      </c>
      <c r="AS182" s="8">
        <f t="shared" si="48"/>
        <v>7.3529411764705881E-3</v>
      </c>
    </row>
    <row r="183" spans="1:45" ht="12.75" customHeight="1" x14ac:dyDescent="0.2">
      <c r="A183" s="187"/>
      <c r="B183" s="189" t="s">
        <v>27</v>
      </c>
      <c r="C183" s="53" t="s">
        <v>103</v>
      </c>
      <c r="D183" s="54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44"/>
      <c r="AN183" s="44"/>
      <c r="AO183" s="44"/>
      <c r="AP183" s="44"/>
      <c r="AQ183" s="114">
        <f t="shared" si="46"/>
        <v>0</v>
      </c>
      <c r="AR183" s="3">
        <f>34*2</f>
        <v>68</v>
      </c>
      <c r="AS183" s="8">
        <f t="shared" si="48"/>
        <v>0</v>
      </c>
    </row>
    <row r="184" spans="1:45" ht="12.75" customHeight="1" x14ac:dyDescent="0.2">
      <c r="A184" s="187"/>
      <c r="B184" s="190"/>
      <c r="C184" s="53" t="s">
        <v>104</v>
      </c>
      <c r="D184" s="54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44"/>
      <c r="AN184" s="44"/>
      <c r="AO184" s="44"/>
      <c r="AP184" s="44"/>
      <c r="AQ184" s="114">
        <f t="shared" si="46"/>
        <v>0</v>
      </c>
      <c r="AR184" s="3">
        <f t="shared" ref="AR184:AR185" si="49">34*2</f>
        <v>68</v>
      </c>
      <c r="AS184" s="8">
        <f t="shared" si="48"/>
        <v>0</v>
      </c>
    </row>
    <row r="185" spans="1:45" x14ac:dyDescent="0.2">
      <c r="A185" s="187"/>
      <c r="B185" s="191"/>
      <c r="C185" s="53" t="s">
        <v>105</v>
      </c>
      <c r="D185" s="52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44"/>
      <c r="AN185" s="44"/>
      <c r="AO185" s="44"/>
      <c r="AP185" s="44"/>
      <c r="AQ185" s="114">
        <f t="shared" si="46"/>
        <v>0</v>
      </c>
      <c r="AR185" s="3">
        <f t="shared" si="49"/>
        <v>68</v>
      </c>
      <c r="AS185" s="8">
        <f t="shared" si="48"/>
        <v>0</v>
      </c>
    </row>
    <row r="186" spans="1:45" x14ac:dyDescent="0.2">
      <c r="A186" s="187"/>
      <c r="B186" s="189" t="s">
        <v>12</v>
      </c>
      <c r="C186" s="53" t="s">
        <v>103</v>
      </c>
      <c r="D186" s="54"/>
      <c r="E186" s="27"/>
      <c r="F186" s="27"/>
      <c r="G186" s="108" t="s">
        <v>136</v>
      </c>
      <c r="H186" s="27"/>
      <c r="I186" s="108" t="s">
        <v>136</v>
      </c>
      <c r="J186" s="27"/>
      <c r="K186" s="27"/>
      <c r="L186" s="27"/>
      <c r="M186" s="27"/>
      <c r="N186" s="27"/>
      <c r="O186" s="108" t="s">
        <v>136</v>
      </c>
      <c r="P186" s="27"/>
      <c r="Q186" s="108" t="s">
        <v>136</v>
      </c>
      <c r="R186" s="27"/>
      <c r="S186" s="27"/>
      <c r="T186" s="108" t="s">
        <v>136</v>
      </c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44"/>
      <c r="AN186" s="44"/>
      <c r="AO186" s="44"/>
      <c r="AP186" s="44"/>
      <c r="AQ186" s="114">
        <f t="shared" si="46"/>
        <v>5</v>
      </c>
      <c r="AR186" s="3">
        <f>34*3</f>
        <v>102</v>
      </c>
      <c r="AS186" s="8">
        <f t="shared" si="48"/>
        <v>4.9019607843137254E-2</v>
      </c>
    </row>
    <row r="187" spans="1:45" ht="12.75" customHeight="1" x14ac:dyDescent="0.2">
      <c r="A187" s="187"/>
      <c r="B187" s="190"/>
      <c r="C187" s="53" t="s">
        <v>104</v>
      </c>
      <c r="D187" s="52"/>
      <c r="E187" s="27"/>
      <c r="F187" s="27"/>
      <c r="G187" s="108" t="s">
        <v>136</v>
      </c>
      <c r="H187" s="27"/>
      <c r="I187" s="108" t="s">
        <v>136</v>
      </c>
      <c r="J187" s="27"/>
      <c r="K187" s="27"/>
      <c r="L187" s="27"/>
      <c r="M187" s="27"/>
      <c r="N187" s="27"/>
      <c r="O187" s="108" t="s">
        <v>136</v>
      </c>
      <c r="P187" s="27"/>
      <c r="Q187" s="108" t="s">
        <v>136</v>
      </c>
      <c r="R187" s="27"/>
      <c r="S187" s="27"/>
      <c r="T187" s="108" t="s">
        <v>136</v>
      </c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44"/>
      <c r="AN187" s="44"/>
      <c r="AO187" s="44"/>
      <c r="AP187" s="44"/>
      <c r="AQ187" s="114">
        <f t="shared" si="46"/>
        <v>5</v>
      </c>
      <c r="AR187" s="3">
        <f t="shared" ref="AR187:AR191" si="50">34*3</f>
        <v>102</v>
      </c>
      <c r="AS187" s="8">
        <f t="shared" si="48"/>
        <v>4.9019607843137254E-2</v>
      </c>
    </row>
    <row r="188" spans="1:45" ht="12.75" customHeight="1" x14ac:dyDescent="0.2">
      <c r="A188" s="187"/>
      <c r="B188" s="191"/>
      <c r="C188" s="53" t="s">
        <v>105</v>
      </c>
      <c r="D188" s="54"/>
      <c r="E188" s="27"/>
      <c r="F188" s="27"/>
      <c r="G188" s="108" t="s">
        <v>136</v>
      </c>
      <c r="H188" s="27"/>
      <c r="I188" s="108" t="s">
        <v>136</v>
      </c>
      <c r="J188" s="27"/>
      <c r="K188" s="27"/>
      <c r="L188" s="27"/>
      <c r="M188" s="27"/>
      <c r="N188" s="27"/>
      <c r="O188" s="108" t="s">
        <v>136</v>
      </c>
      <c r="P188" s="27"/>
      <c r="Q188" s="108" t="s">
        <v>136</v>
      </c>
      <c r="R188" s="27"/>
      <c r="S188" s="27"/>
      <c r="T188" s="108" t="s">
        <v>136</v>
      </c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44"/>
      <c r="AJ188" s="44"/>
      <c r="AK188" s="27"/>
      <c r="AL188" s="27"/>
      <c r="AM188" s="44"/>
      <c r="AN188" s="44"/>
      <c r="AO188" s="44"/>
      <c r="AP188" s="44"/>
      <c r="AQ188" s="114">
        <f t="shared" si="46"/>
        <v>5</v>
      </c>
      <c r="AR188" s="3">
        <f t="shared" si="50"/>
        <v>102</v>
      </c>
      <c r="AS188" s="8">
        <f t="shared" si="48"/>
        <v>4.9019607843137254E-2</v>
      </c>
    </row>
    <row r="189" spans="1:45" x14ac:dyDescent="0.2">
      <c r="A189" s="187"/>
      <c r="B189" s="189" t="s">
        <v>98</v>
      </c>
      <c r="C189" s="53" t="s">
        <v>103</v>
      </c>
      <c r="D189" s="54"/>
      <c r="E189" s="27"/>
      <c r="F189" s="27"/>
      <c r="G189" s="108" t="s">
        <v>136</v>
      </c>
      <c r="H189" s="27"/>
      <c r="I189" s="27"/>
      <c r="J189" s="27"/>
      <c r="K189" s="27"/>
      <c r="L189" s="27"/>
      <c r="M189" s="108" t="s">
        <v>136</v>
      </c>
      <c r="N189" s="27"/>
      <c r="O189" s="27"/>
      <c r="P189" s="27"/>
      <c r="Q189" s="27"/>
      <c r="R189" s="27"/>
      <c r="S189" s="109" t="s">
        <v>136</v>
      </c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44"/>
      <c r="AJ189" s="44"/>
      <c r="AK189" s="27"/>
      <c r="AL189" s="27"/>
      <c r="AM189" s="44"/>
      <c r="AN189" s="44"/>
      <c r="AO189" s="44"/>
      <c r="AP189" s="44"/>
      <c r="AQ189" s="114">
        <f t="shared" si="46"/>
        <v>3</v>
      </c>
      <c r="AR189" s="3">
        <f t="shared" si="50"/>
        <v>102</v>
      </c>
      <c r="AS189" s="8">
        <f t="shared" si="48"/>
        <v>2.9411764705882353E-2</v>
      </c>
    </row>
    <row r="190" spans="1:45" ht="12.75" customHeight="1" x14ac:dyDescent="0.2">
      <c r="A190" s="187"/>
      <c r="B190" s="190"/>
      <c r="C190" s="53" t="s">
        <v>104</v>
      </c>
      <c r="D190" s="54"/>
      <c r="E190" s="27"/>
      <c r="F190" s="27"/>
      <c r="G190" s="108" t="s">
        <v>136</v>
      </c>
      <c r="H190" s="27"/>
      <c r="I190" s="27"/>
      <c r="J190" s="27"/>
      <c r="K190" s="27"/>
      <c r="L190" s="27"/>
      <c r="M190" s="108" t="s">
        <v>136</v>
      </c>
      <c r="N190" s="27"/>
      <c r="O190" s="27"/>
      <c r="P190" s="27"/>
      <c r="Q190" s="27"/>
      <c r="R190" s="27"/>
      <c r="S190" s="109" t="s">
        <v>136</v>
      </c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44"/>
      <c r="AJ190" s="44"/>
      <c r="AK190" s="27"/>
      <c r="AL190" s="27"/>
      <c r="AM190" s="44"/>
      <c r="AN190" s="44"/>
      <c r="AO190" s="44"/>
      <c r="AP190" s="44"/>
      <c r="AQ190" s="114">
        <f t="shared" si="46"/>
        <v>3</v>
      </c>
      <c r="AR190" s="3">
        <f t="shared" si="50"/>
        <v>102</v>
      </c>
      <c r="AS190" s="8">
        <f t="shared" si="48"/>
        <v>2.9411764705882353E-2</v>
      </c>
    </row>
    <row r="191" spans="1:45" ht="12.75" customHeight="1" x14ac:dyDescent="0.2">
      <c r="A191" s="187"/>
      <c r="B191" s="191"/>
      <c r="C191" s="53" t="s">
        <v>105</v>
      </c>
      <c r="D191" s="54"/>
      <c r="E191" s="27"/>
      <c r="F191" s="27"/>
      <c r="G191" s="108" t="s">
        <v>136</v>
      </c>
      <c r="H191" s="27"/>
      <c r="I191" s="27"/>
      <c r="J191" s="27"/>
      <c r="K191" s="27"/>
      <c r="L191" s="27"/>
      <c r="M191" s="108" t="s">
        <v>136</v>
      </c>
      <c r="N191" s="27"/>
      <c r="O191" s="27"/>
      <c r="P191" s="27"/>
      <c r="Q191" s="27"/>
      <c r="R191" s="27"/>
      <c r="S191" s="109" t="s">
        <v>136</v>
      </c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44"/>
      <c r="AJ191" s="44"/>
      <c r="AK191" s="27"/>
      <c r="AL191" s="27"/>
      <c r="AM191" s="44"/>
      <c r="AN191" s="44"/>
      <c r="AO191" s="44"/>
      <c r="AP191" s="44"/>
      <c r="AQ191" s="114">
        <f t="shared" si="46"/>
        <v>3</v>
      </c>
      <c r="AR191" s="3">
        <f t="shared" si="50"/>
        <v>102</v>
      </c>
      <c r="AS191" s="8">
        <f t="shared" si="48"/>
        <v>2.9411764705882353E-2</v>
      </c>
    </row>
    <row r="192" spans="1:45" ht="12.75" customHeight="1" x14ac:dyDescent="0.2">
      <c r="A192" s="187"/>
      <c r="B192" s="189" t="s">
        <v>99</v>
      </c>
      <c r="C192" s="53" t="s">
        <v>103</v>
      </c>
      <c r="D192" s="54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44"/>
      <c r="AJ192" s="44"/>
      <c r="AK192" s="27"/>
      <c r="AL192" s="27"/>
      <c r="AM192" s="44"/>
      <c r="AN192" s="44"/>
      <c r="AO192" s="44"/>
      <c r="AP192" s="44"/>
      <c r="AQ192" s="114">
        <f t="shared" si="46"/>
        <v>0</v>
      </c>
      <c r="AR192" s="3">
        <f>34*2</f>
        <v>68</v>
      </c>
      <c r="AS192" s="8">
        <f t="shared" si="48"/>
        <v>0</v>
      </c>
    </row>
    <row r="193" spans="1:45" x14ac:dyDescent="0.2">
      <c r="A193" s="187"/>
      <c r="B193" s="190"/>
      <c r="C193" s="53" t="s">
        <v>104</v>
      </c>
      <c r="D193" s="52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117" t="s">
        <v>136</v>
      </c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44"/>
      <c r="AJ193" s="44"/>
      <c r="AK193" s="27"/>
      <c r="AL193" s="27"/>
      <c r="AM193" s="44"/>
      <c r="AN193" s="44"/>
      <c r="AO193" s="44"/>
      <c r="AP193" s="44"/>
      <c r="AQ193" s="114">
        <f t="shared" si="46"/>
        <v>1</v>
      </c>
      <c r="AR193" s="3">
        <f t="shared" ref="AR193:AR194" si="51">34*2</f>
        <v>68</v>
      </c>
      <c r="AS193" s="8">
        <f t="shared" si="48"/>
        <v>1.4705882352941176E-2</v>
      </c>
    </row>
    <row r="194" spans="1:45" x14ac:dyDescent="0.2">
      <c r="A194" s="187"/>
      <c r="B194" s="191"/>
      <c r="C194" s="53" t="s">
        <v>105</v>
      </c>
      <c r="D194" s="54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44"/>
      <c r="AJ194" s="44"/>
      <c r="AK194" s="27"/>
      <c r="AL194" s="27"/>
      <c r="AM194" s="44"/>
      <c r="AN194" s="44"/>
      <c r="AO194" s="44"/>
      <c r="AP194" s="44"/>
      <c r="AQ194" s="114">
        <f t="shared" si="46"/>
        <v>0</v>
      </c>
      <c r="AR194" s="3">
        <f t="shared" si="51"/>
        <v>68</v>
      </c>
      <c r="AS194" s="8">
        <f t="shared" si="48"/>
        <v>0</v>
      </c>
    </row>
    <row r="195" spans="1:45" ht="13.5" customHeight="1" x14ac:dyDescent="0.2">
      <c r="A195" s="187"/>
      <c r="B195" s="189" t="s">
        <v>100</v>
      </c>
      <c r="C195" s="53" t="s">
        <v>103</v>
      </c>
      <c r="D195" s="52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108" t="s">
        <v>136</v>
      </c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44"/>
      <c r="AJ195" s="44"/>
      <c r="AK195" s="27"/>
      <c r="AL195" s="27"/>
      <c r="AM195" s="44"/>
      <c r="AN195" s="44"/>
      <c r="AO195" s="44"/>
      <c r="AP195" s="44"/>
      <c r="AQ195" s="114">
        <f t="shared" si="46"/>
        <v>1</v>
      </c>
      <c r="AR195" s="3">
        <f>34*1</f>
        <v>34</v>
      </c>
      <c r="AS195" s="8">
        <f t="shared" si="48"/>
        <v>2.9411764705882353E-2</v>
      </c>
    </row>
    <row r="196" spans="1:45" ht="12.75" customHeight="1" x14ac:dyDescent="0.2">
      <c r="A196" s="187"/>
      <c r="B196" s="190"/>
      <c r="C196" s="53" t="s">
        <v>104</v>
      </c>
      <c r="D196" s="52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108" t="s">
        <v>136</v>
      </c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44"/>
      <c r="AJ196" s="44"/>
      <c r="AK196" s="27"/>
      <c r="AL196" s="27"/>
      <c r="AM196" s="44"/>
      <c r="AN196" s="44"/>
      <c r="AO196" s="44"/>
      <c r="AP196" s="44"/>
      <c r="AQ196" s="114">
        <f t="shared" si="46"/>
        <v>1</v>
      </c>
      <c r="AR196" s="3">
        <f t="shared" ref="AR196:AR200" si="52">34*1</f>
        <v>34</v>
      </c>
      <c r="AS196" s="8">
        <f t="shared" si="48"/>
        <v>2.9411764705882353E-2</v>
      </c>
    </row>
    <row r="197" spans="1:45" ht="12.75" customHeight="1" x14ac:dyDescent="0.2">
      <c r="A197" s="187"/>
      <c r="B197" s="191"/>
      <c r="C197" s="53" t="s">
        <v>105</v>
      </c>
      <c r="D197" s="54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43"/>
      <c r="T197" s="108" t="s">
        <v>136</v>
      </c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44"/>
      <c r="AJ197" s="44"/>
      <c r="AK197" s="27"/>
      <c r="AL197" s="27"/>
      <c r="AM197" s="44"/>
      <c r="AN197" s="44"/>
      <c r="AO197" s="44"/>
      <c r="AP197" s="44"/>
      <c r="AQ197" s="114">
        <f t="shared" si="46"/>
        <v>1</v>
      </c>
      <c r="AR197" s="3">
        <f t="shared" si="52"/>
        <v>34</v>
      </c>
      <c r="AS197" s="8">
        <f t="shared" si="48"/>
        <v>2.9411764705882353E-2</v>
      </c>
    </row>
    <row r="198" spans="1:45" ht="12.75" customHeight="1" x14ac:dyDescent="0.2">
      <c r="A198" s="187"/>
      <c r="B198" s="189" t="s">
        <v>35</v>
      </c>
      <c r="C198" s="53" t="s">
        <v>103</v>
      </c>
      <c r="D198" s="52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43"/>
      <c r="AH198" s="27"/>
      <c r="AI198" s="27"/>
      <c r="AJ198" s="44"/>
      <c r="AK198" s="27"/>
      <c r="AL198" s="27"/>
      <c r="AM198" s="44"/>
      <c r="AN198" s="44"/>
      <c r="AO198" s="44"/>
      <c r="AP198" s="44"/>
      <c r="AQ198" s="114">
        <f t="shared" si="46"/>
        <v>0</v>
      </c>
      <c r="AR198" s="3">
        <f t="shared" si="52"/>
        <v>34</v>
      </c>
      <c r="AS198" s="8">
        <f t="shared" si="48"/>
        <v>0</v>
      </c>
    </row>
    <row r="199" spans="1:45" ht="12.75" customHeight="1" x14ac:dyDescent="0.2">
      <c r="A199" s="187"/>
      <c r="B199" s="190"/>
      <c r="C199" s="53" t="s">
        <v>104</v>
      </c>
      <c r="D199" s="54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43"/>
      <c r="AK199" s="27"/>
      <c r="AL199" s="27"/>
      <c r="AM199" s="44"/>
      <c r="AN199" s="44"/>
      <c r="AO199" s="44"/>
      <c r="AP199" s="44"/>
      <c r="AQ199" s="114">
        <f t="shared" si="46"/>
        <v>0</v>
      </c>
      <c r="AR199" s="3">
        <f t="shared" si="52"/>
        <v>34</v>
      </c>
      <c r="AS199" s="8">
        <f t="shared" si="48"/>
        <v>0</v>
      </c>
    </row>
    <row r="200" spans="1:45" ht="12.75" customHeight="1" x14ac:dyDescent="0.2">
      <c r="A200" s="187"/>
      <c r="B200" s="190"/>
      <c r="C200" s="53" t="s">
        <v>105</v>
      </c>
      <c r="D200" s="54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44"/>
      <c r="AN200" s="44"/>
      <c r="AO200" s="44"/>
      <c r="AP200" s="44"/>
      <c r="AQ200" s="114">
        <f t="shared" si="46"/>
        <v>0</v>
      </c>
      <c r="AR200" s="3">
        <f t="shared" si="52"/>
        <v>34</v>
      </c>
      <c r="AS200" s="8">
        <f t="shared" si="48"/>
        <v>0</v>
      </c>
    </row>
    <row r="201" spans="1:45" ht="12.75" customHeight="1" x14ac:dyDescent="0.2">
      <c r="A201" s="187"/>
      <c r="B201" s="189" t="s">
        <v>28</v>
      </c>
      <c r="C201" s="53" t="s">
        <v>103</v>
      </c>
      <c r="D201" s="52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43"/>
      <c r="AJ201" s="27"/>
      <c r="AK201" s="27"/>
      <c r="AL201" s="27"/>
      <c r="AM201" s="44"/>
      <c r="AN201" s="44"/>
      <c r="AO201" s="44"/>
      <c r="AP201" s="44"/>
      <c r="AQ201" s="114">
        <f t="shared" si="46"/>
        <v>0</v>
      </c>
      <c r="AR201" s="3">
        <f>34*3</f>
        <v>102</v>
      </c>
      <c r="AS201" s="8">
        <f t="shared" si="48"/>
        <v>0</v>
      </c>
    </row>
    <row r="202" spans="1:45" ht="12.75" customHeight="1" x14ac:dyDescent="0.2">
      <c r="A202" s="187"/>
      <c r="B202" s="190"/>
      <c r="C202" s="53" t="s">
        <v>104</v>
      </c>
      <c r="D202" s="54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43"/>
      <c r="AG202" s="43"/>
      <c r="AH202" s="27"/>
      <c r="AI202" s="27"/>
      <c r="AJ202" s="44"/>
      <c r="AK202" s="43"/>
      <c r="AL202" s="27"/>
      <c r="AM202" s="44"/>
      <c r="AN202" s="44"/>
      <c r="AO202" s="44"/>
      <c r="AP202" s="44"/>
      <c r="AQ202" s="114">
        <f t="shared" si="46"/>
        <v>0</v>
      </c>
      <c r="AR202" s="3">
        <f t="shared" ref="AR202:AR203" si="53">34*3</f>
        <v>102</v>
      </c>
      <c r="AS202" s="8">
        <f t="shared" si="48"/>
        <v>0</v>
      </c>
    </row>
    <row r="203" spans="1:45" ht="12.75" customHeight="1" x14ac:dyDescent="0.2">
      <c r="A203" s="187"/>
      <c r="B203" s="191"/>
      <c r="C203" s="53" t="s">
        <v>105</v>
      </c>
      <c r="D203" s="52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43"/>
      <c r="AG203" s="27"/>
      <c r="AH203" s="44"/>
      <c r="AI203" s="44"/>
      <c r="AJ203" s="44"/>
      <c r="AK203" s="43"/>
      <c r="AL203" s="27"/>
      <c r="AM203" s="44"/>
      <c r="AN203" s="44"/>
      <c r="AO203" s="44"/>
      <c r="AP203" s="44"/>
      <c r="AQ203" s="114">
        <f t="shared" si="46"/>
        <v>0</v>
      </c>
      <c r="AR203" s="3">
        <f t="shared" si="53"/>
        <v>102</v>
      </c>
      <c r="AS203" s="8">
        <f t="shared" si="48"/>
        <v>0</v>
      </c>
    </row>
    <row r="204" spans="1:45" ht="12.75" customHeight="1" x14ac:dyDescent="0.2">
      <c r="A204" s="187"/>
      <c r="B204" s="189" t="s">
        <v>30</v>
      </c>
      <c r="C204" s="53" t="s">
        <v>103</v>
      </c>
      <c r="D204" s="52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43"/>
      <c r="AI204" s="43"/>
      <c r="AJ204" s="44"/>
      <c r="AK204" s="27"/>
      <c r="AL204" s="27"/>
      <c r="AM204" s="44"/>
      <c r="AN204" s="44"/>
      <c r="AO204" s="44"/>
      <c r="AP204" s="44"/>
      <c r="AQ204" s="114">
        <f t="shared" si="46"/>
        <v>0</v>
      </c>
      <c r="AR204" s="3">
        <f>34*2</f>
        <v>68</v>
      </c>
      <c r="AS204" s="8">
        <f t="shared" si="48"/>
        <v>0</v>
      </c>
    </row>
    <row r="205" spans="1:45" ht="12.75" customHeight="1" x14ac:dyDescent="0.2">
      <c r="A205" s="187"/>
      <c r="B205" s="190"/>
      <c r="C205" s="53" t="s">
        <v>104</v>
      </c>
      <c r="D205" s="54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43"/>
      <c r="AI205" s="43"/>
      <c r="AJ205" s="44"/>
      <c r="AK205" s="27"/>
      <c r="AL205" s="27"/>
      <c r="AM205" s="44"/>
      <c r="AN205" s="44"/>
      <c r="AO205" s="44"/>
      <c r="AP205" s="44"/>
      <c r="AQ205" s="114">
        <f t="shared" si="46"/>
        <v>0</v>
      </c>
      <c r="AR205" s="3">
        <f t="shared" ref="AR205:AR209" si="54">34*2</f>
        <v>68</v>
      </c>
      <c r="AS205" s="8">
        <f t="shared" si="48"/>
        <v>0</v>
      </c>
    </row>
    <row r="206" spans="1:45" ht="12.75" customHeight="1" x14ac:dyDescent="0.2">
      <c r="A206" s="187"/>
      <c r="B206" s="191"/>
      <c r="C206" s="53" t="s">
        <v>105</v>
      </c>
      <c r="D206" s="54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43"/>
      <c r="AI206" s="43"/>
      <c r="AJ206" s="44"/>
      <c r="AK206" s="27"/>
      <c r="AL206" s="27"/>
      <c r="AM206" s="44"/>
      <c r="AN206" s="44"/>
      <c r="AO206" s="44"/>
      <c r="AP206" s="44"/>
      <c r="AQ206" s="114">
        <f t="shared" si="46"/>
        <v>0</v>
      </c>
      <c r="AR206" s="3">
        <f t="shared" si="54"/>
        <v>68</v>
      </c>
      <c r="AS206" s="8">
        <f t="shared" si="48"/>
        <v>0</v>
      </c>
    </row>
    <row r="207" spans="1:45" ht="12.75" customHeight="1" x14ac:dyDescent="0.2">
      <c r="A207" s="187"/>
      <c r="B207" s="189" t="s">
        <v>34</v>
      </c>
      <c r="C207" s="53" t="s">
        <v>103</v>
      </c>
      <c r="D207" s="54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108" t="s">
        <v>136</v>
      </c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43"/>
      <c r="AI207" s="43"/>
      <c r="AJ207" s="44"/>
      <c r="AK207" s="27"/>
      <c r="AL207" s="27"/>
      <c r="AM207" s="44"/>
      <c r="AN207" s="44"/>
      <c r="AO207" s="44"/>
      <c r="AP207" s="44"/>
      <c r="AQ207" s="114">
        <f t="shared" si="46"/>
        <v>1</v>
      </c>
      <c r="AR207" s="3">
        <f t="shared" si="54"/>
        <v>68</v>
      </c>
      <c r="AS207" s="8">
        <f t="shared" si="48"/>
        <v>1.4705882352941176E-2</v>
      </c>
    </row>
    <row r="208" spans="1:45" ht="12.75" customHeight="1" x14ac:dyDescent="0.2">
      <c r="A208" s="187"/>
      <c r="B208" s="190"/>
      <c r="C208" s="53" t="s">
        <v>104</v>
      </c>
      <c r="D208" s="54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108" t="s">
        <v>136</v>
      </c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43"/>
      <c r="AI208" s="43"/>
      <c r="AJ208" s="44"/>
      <c r="AK208" s="27"/>
      <c r="AL208" s="27"/>
      <c r="AM208" s="44"/>
      <c r="AN208" s="44"/>
      <c r="AO208" s="44"/>
      <c r="AP208" s="44"/>
      <c r="AQ208" s="114">
        <f t="shared" si="46"/>
        <v>1</v>
      </c>
      <c r="AR208" s="3">
        <f t="shared" si="54"/>
        <v>68</v>
      </c>
      <c r="AS208" s="8">
        <f t="shared" si="48"/>
        <v>1.4705882352941176E-2</v>
      </c>
    </row>
    <row r="209" spans="1:45" ht="12.75" customHeight="1" x14ac:dyDescent="0.2">
      <c r="A209" s="187"/>
      <c r="B209" s="191"/>
      <c r="C209" s="53" t="s">
        <v>105</v>
      </c>
      <c r="D209" s="54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108" t="s">
        <v>136</v>
      </c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43"/>
      <c r="AI209" s="27"/>
      <c r="AJ209" s="27"/>
      <c r="AK209" s="27"/>
      <c r="AL209" s="27"/>
      <c r="AM209" s="44"/>
      <c r="AN209" s="44"/>
      <c r="AO209" s="44"/>
      <c r="AP209" s="44"/>
      <c r="AQ209" s="114">
        <f t="shared" si="46"/>
        <v>1</v>
      </c>
      <c r="AR209" s="3">
        <f t="shared" si="54"/>
        <v>68</v>
      </c>
      <c r="AS209" s="8">
        <f t="shared" si="48"/>
        <v>1.4705882352941176E-2</v>
      </c>
    </row>
    <row r="210" spans="1:45" ht="12.75" customHeight="1" x14ac:dyDescent="0.2">
      <c r="A210" s="187"/>
      <c r="B210" s="189" t="s">
        <v>29</v>
      </c>
      <c r="C210" s="53" t="s">
        <v>103</v>
      </c>
      <c r="D210" s="52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43"/>
      <c r="AI210" s="27"/>
      <c r="AJ210" s="27"/>
      <c r="AK210" s="27"/>
      <c r="AL210" s="27"/>
      <c r="AM210" s="44"/>
      <c r="AN210" s="44"/>
      <c r="AO210" s="44"/>
      <c r="AP210" s="44"/>
      <c r="AQ210" s="114">
        <f t="shared" si="46"/>
        <v>0</v>
      </c>
      <c r="AR210" s="3">
        <f>34*1</f>
        <v>34</v>
      </c>
      <c r="AS210" s="8">
        <f t="shared" si="48"/>
        <v>0</v>
      </c>
    </row>
    <row r="211" spans="1:45" ht="12.75" customHeight="1" x14ac:dyDescent="0.2">
      <c r="A211" s="187"/>
      <c r="B211" s="190"/>
      <c r="C211" s="53" t="s">
        <v>104</v>
      </c>
      <c r="D211" s="52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43"/>
      <c r="AI211" s="27"/>
      <c r="AJ211" s="27"/>
      <c r="AK211" s="27"/>
      <c r="AL211" s="27"/>
      <c r="AM211" s="44"/>
      <c r="AN211" s="44"/>
      <c r="AO211" s="44"/>
      <c r="AP211" s="44"/>
      <c r="AQ211" s="114">
        <f t="shared" si="46"/>
        <v>0</v>
      </c>
      <c r="AR211" s="3">
        <f t="shared" ref="AR211:AR218" si="55">34*1</f>
        <v>34</v>
      </c>
      <c r="AS211" s="8">
        <f t="shared" si="48"/>
        <v>0</v>
      </c>
    </row>
    <row r="212" spans="1:45" ht="12.75" customHeight="1" x14ac:dyDescent="0.2">
      <c r="A212" s="187"/>
      <c r="B212" s="191"/>
      <c r="C212" s="53" t="s">
        <v>105</v>
      </c>
      <c r="D212" s="52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43"/>
      <c r="AI212" s="27"/>
      <c r="AJ212" s="27"/>
      <c r="AK212" s="27"/>
      <c r="AL212" s="27"/>
      <c r="AM212" s="44"/>
      <c r="AN212" s="44"/>
      <c r="AO212" s="44"/>
      <c r="AP212" s="44"/>
      <c r="AQ212" s="114">
        <f t="shared" si="46"/>
        <v>0</v>
      </c>
      <c r="AR212" s="3">
        <f t="shared" si="55"/>
        <v>34</v>
      </c>
      <c r="AS212" s="8">
        <f t="shared" si="48"/>
        <v>0</v>
      </c>
    </row>
    <row r="213" spans="1:45" ht="12.75" customHeight="1" x14ac:dyDescent="0.2">
      <c r="A213" s="187"/>
      <c r="B213" s="148" t="s">
        <v>53</v>
      </c>
      <c r="C213" s="53" t="s">
        <v>103</v>
      </c>
      <c r="D213" s="52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43"/>
      <c r="AI213" s="27"/>
      <c r="AJ213" s="27"/>
      <c r="AK213" s="27"/>
      <c r="AL213" s="27"/>
      <c r="AM213" s="44"/>
      <c r="AN213" s="44"/>
      <c r="AO213" s="44"/>
      <c r="AP213" s="44"/>
      <c r="AQ213" s="114">
        <f t="shared" si="46"/>
        <v>0</v>
      </c>
      <c r="AR213" s="3">
        <f t="shared" si="55"/>
        <v>34</v>
      </c>
      <c r="AS213" s="8">
        <f t="shared" si="48"/>
        <v>0</v>
      </c>
    </row>
    <row r="214" spans="1:45" ht="12.75" customHeight="1" x14ac:dyDescent="0.2">
      <c r="A214" s="187"/>
      <c r="B214" s="148"/>
      <c r="C214" s="53" t="s">
        <v>104</v>
      </c>
      <c r="D214" s="52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43"/>
      <c r="AI214" s="27"/>
      <c r="AJ214" s="27"/>
      <c r="AK214" s="27"/>
      <c r="AL214" s="27"/>
      <c r="AM214" s="44"/>
      <c r="AN214" s="44"/>
      <c r="AO214" s="44"/>
      <c r="AP214" s="44"/>
      <c r="AQ214" s="114">
        <f t="shared" si="46"/>
        <v>0</v>
      </c>
      <c r="AR214" s="3">
        <f t="shared" si="55"/>
        <v>34</v>
      </c>
      <c r="AS214" s="8">
        <f t="shared" si="48"/>
        <v>0</v>
      </c>
    </row>
    <row r="215" spans="1:45" ht="12.75" customHeight="1" x14ac:dyDescent="0.2">
      <c r="A215" s="187"/>
      <c r="B215" s="148"/>
      <c r="C215" s="53" t="s">
        <v>105</v>
      </c>
      <c r="D215" s="52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43"/>
      <c r="AI215" s="27"/>
      <c r="AJ215" s="27"/>
      <c r="AK215" s="27"/>
      <c r="AL215" s="27"/>
      <c r="AM215" s="44"/>
      <c r="AN215" s="44"/>
      <c r="AO215" s="44"/>
      <c r="AP215" s="44"/>
      <c r="AQ215" s="114">
        <f t="shared" si="46"/>
        <v>0</v>
      </c>
      <c r="AR215" s="3">
        <f t="shared" si="55"/>
        <v>34</v>
      </c>
      <c r="AS215" s="8">
        <f t="shared" si="48"/>
        <v>0</v>
      </c>
    </row>
    <row r="216" spans="1:45" ht="12.75" customHeight="1" x14ac:dyDescent="0.2">
      <c r="A216" s="187"/>
      <c r="B216" s="148" t="s">
        <v>54</v>
      </c>
      <c r="C216" s="53" t="s">
        <v>103</v>
      </c>
      <c r="D216" s="52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43"/>
      <c r="AI216" s="27"/>
      <c r="AJ216" s="27"/>
      <c r="AK216" s="27"/>
      <c r="AL216" s="27"/>
      <c r="AM216" s="44"/>
      <c r="AN216" s="44"/>
      <c r="AO216" s="44"/>
      <c r="AP216" s="44"/>
      <c r="AQ216" s="114">
        <f t="shared" si="46"/>
        <v>0</v>
      </c>
      <c r="AR216" s="3">
        <f t="shared" si="55"/>
        <v>34</v>
      </c>
      <c r="AS216" s="8">
        <f t="shared" si="48"/>
        <v>0</v>
      </c>
    </row>
    <row r="217" spans="1:45" ht="12.75" customHeight="1" x14ac:dyDescent="0.2">
      <c r="A217" s="187"/>
      <c r="B217" s="148"/>
      <c r="C217" s="53" t="s">
        <v>104</v>
      </c>
      <c r="D217" s="52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43"/>
      <c r="AI217" s="27"/>
      <c r="AJ217" s="27"/>
      <c r="AK217" s="27"/>
      <c r="AL217" s="27"/>
      <c r="AM217" s="44"/>
      <c r="AN217" s="44"/>
      <c r="AO217" s="44"/>
      <c r="AP217" s="44"/>
      <c r="AQ217" s="114">
        <f t="shared" si="46"/>
        <v>0</v>
      </c>
      <c r="AR217" s="3">
        <f t="shared" si="55"/>
        <v>34</v>
      </c>
      <c r="AS217" s="8">
        <f t="shared" si="48"/>
        <v>0</v>
      </c>
    </row>
    <row r="218" spans="1:45" ht="12.75" customHeight="1" x14ac:dyDescent="0.2">
      <c r="A218" s="187"/>
      <c r="B218" s="148"/>
      <c r="C218" s="53" t="s">
        <v>105</v>
      </c>
      <c r="D218" s="52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43"/>
      <c r="AI218" s="27"/>
      <c r="AJ218" s="27"/>
      <c r="AK218" s="27"/>
      <c r="AL218" s="27"/>
      <c r="AM218" s="44"/>
      <c r="AN218" s="44"/>
      <c r="AO218" s="44"/>
      <c r="AP218" s="44"/>
      <c r="AQ218" s="114">
        <f t="shared" si="46"/>
        <v>0</v>
      </c>
      <c r="AR218" s="3">
        <f t="shared" si="55"/>
        <v>34</v>
      </c>
      <c r="AS218" s="8">
        <f t="shared" si="48"/>
        <v>0</v>
      </c>
    </row>
    <row r="219" spans="1:45" ht="12.75" customHeight="1" x14ac:dyDescent="0.2">
      <c r="A219" s="187"/>
      <c r="B219" s="148" t="s">
        <v>85</v>
      </c>
      <c r="C219" s="53" t="s">
        <v>103</v>
      </c>
      <c r="D219" s="52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43"/>
      <c r="AI219" s="27"/>
      <c r="AJ219" s="27"/>
      <c r="AK219" s="27"/>
      <c r="AL219" s="27"/>
      <c r="AM219" s="44"/>
      <c r="AN219" s="44"/>
      <c r="AO219" s="44"/>
      <c r="AP219" s="44"/>
      <c r="AQ219" s="114">
        <f t="shared" si="46"/>
        <v>0</v>
      </c>
      <c r="AR219" s="3">
        <f>34*2</f>
        <v>68</v>
      </c>
      <c r="AS219" s="8">
        <f t="shared" si="48"/>
        <v>0</v>
      </c>
    </row>
    <row r="220" spans="1:45" ht="12.75" customHeight="1" x14ac:dyDescent="0.2">
      <c r="A220" s="187"/>
      <c r="B220" s="148"/>
      <c r="C220" s="53" t="s">
        <v>104</v>
      </c>
      <c r="D220" s="52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43"/>
      <c r="AI220" s="27"/>
      <c r="AJ220" s="27"/>
      <c r="AK220" s="27"/>
      <c r="AL220" s="27"/>
      <c r="AM220" s="44"/>
      <c r="AN220" s="44"/>
      <c r="AO220" s="44"/>
      <c r="AP220" s="44"/>
      <c r="AQ220" s="114">
        <f t="shared" si="46"/>
        <v>0</v>
      </c>
      <c r="AR220" s="3">
        <f t="shared" ref="AR220:AR224" si="56">34*2</f>
        <v>68</v>
      </c>
      <c r="AS220" s="8">
        <f t="shared" si="48"/>
        <v>0</v>
      </c>
    </row>
    <row r="221" spans="1:45" ht="12.75" customHeight="1" x14ac:dyDescent="0.2">
      <c r="A221" s="187"/>
      <c r="B221" s="148"/>
      <c r="C221" s="53" t="s">
        <v>105</v>
      </c>
      <c r="D221" s="52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43"/>
      <c r="AI221" s="27"/>
      <c r="AJ221" s="27"/>
      <c r="AK221" s="27"/>
      <c r="AL221" s="27"/>
      <c r="AM221" s="44"/>
      <c r="AN221" s="44"/>
      <c r="AO221" s="44"/>
      <c r="AP221" s="44"/>
      <c r="AQ221" s="114">
        <f t="shared" si="46"/>
        <v>0</v>
      </c>
      <c r="AR221" s="3">
        <f t="shared" si="56"/>
        <v>68</v>
      </c>
      <c r="AS221" s="8">
        <f t="shared" si="48"/>
        <v>0</v>
      </c>
    </row>
    <row r="222" spans="1:45" ht="12.75" customHeight="1" x14ac:dyDescent="0.2">
      <c r="A222" s="187"/>
      <c r="B222" s="148" t="s">
        <v>74</v>
      </c>
      <c r="C222" s="53" t="s">
        <v>103</v>
      </c>
      <c r="D222" s="52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43"/>
      <c r="AI222" s="27"/>
      <c r="AJ222" s="27"/>
      <c r="AK222" s="27"/>
      <c r="AL222" s="27"/>
      <c r="AM222" s="44"/>
      <c r="AN222" s="44"/>
      <c r="AO222" s="44"/>
      <c r="AP222" s="44"/>
      <c r="AQ222" s="114">
        <f t="shared" si="46"/>
        <v>0</v>
      </c>
      <c r="AR222" s="3">
        <f t="shared" si="56"/>
        <v>68</v>
      </c>
      <c r="AS222" s="8">
        <f t="shared" si="48"/>
        <v>0</v>
      </c>
    </row>
    <row r="223" spans="1:45" ht="12.75" customHeight="1" x14ac:dyDescent="0.2">
      <c r="A223" s="187"/>
      <c r="B223" s="148"/>
      <c r="C223" s="53" t="s">
        <v>104</v>
      </c>
      <c r="D223" s="52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43"/>
      <c r="AI223" s="27"/>
      <c r="AJ223" s="27"/>
      <c r="AK223" s="27"/>
      <c r="AL223" s="27"/>
      <c r="AM223" s="44"/>
      <c r="AN223" s="44"/>
      <c r="AO223" s="44"/>
      <c r="AP223" s="44"/>
      <c r="AQ223" s="114">
        <f t="shared" si="46"/>
        <v>0</v>
      </c>
      <c r="AR223" s="3">
        <f t="shared" si="56"/>
        <v>68</v>
      </c>
      <c r="AS223" s="8">
        <f t="shared" si="48"/>
        <v>0</v>
      </c>
    </row>
    <row r="224" spans="1:45" x14ac:dyDescent="0.2">
      <c r="A224" s="187"/>
      <c r="B224" s="148"/>
      <c r="C224" s="53" t="s">
        <v>105</v>
      </c>
      <c r="D224" s="52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43"/>
      <c r="AJ224" s="44"/>
      <c r="AK224" s="27"/>
      <c r="AL224" s="27"/>
      <c r="AM224" s="44"/>
      <c r="AN224" s="44"/>
      <c r="AO224" s="44"/>
      <c r="AP224" s="44"/>
      <c r="AQ224" s="114">
        <f t="shared" si="46"/>
        <v>0</v>
      </c>
      <c r="AR224" s="3">
        <f t="shared" si="56"/>
        <v>68</v>
      </c>
      <c r="AS224" s="8">
        <f t="shared" si="48"/>
        <v>0</v>
      </c>
    </row>
    <row r="225" spans="1:45" ht="27" customHeight="1" x14ac:dyDescent="0.2">
      <c r="A225" s="67"/>
      <c r="B225" s="68"/>
      <c r="C225" s="131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  <c r="AA225" s="132"/>
      <c r="AB225" s="132"/>
      <c r="AC225" s="132"/>
      <c r="AD225" s="132"/>
      <c r="AE225" s="132"/>
      <c r="AF225" s="132"/>
      <c r="AG225" s="132"/>
      <c r="AH225" s="132"/>
      <c r="AI225" s="132"/>
      <c r="AJ225" s="132"/>
      <c r="AK225" s="132"/>
      <c r="AL225" s="132"/>
      <c r="AM225" s="132"/>
      <c r="AN225" s="132"/>
      <c r="AO225" s="132"/>
      <c r="AP225" s="132"/>
      <c r="AQ225" s="132"/>
      <c r="AR225" s="132"/>
      <c r="AS225" s="133"/>
    </row>
    <row r="226" spans="1:45" s="2" customFormat="1" ht="81.75" customHeight="1" x14ac:dyDescent="0.2">
      <c r="A226" s="152" t="s">
        <v>36</v>
      </c>
      <c r="B226" s="153"/>
      <c r="C226" s="151" t="s">
        <v>130</v>
      </c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  <c r="X226" s="125"/>
      <c r="Y226" s="125"/>
      <c r="Z226" s="125"/>
      <c r="AA226" s="125"/>
      <c r="AB226" s="125"/>
      <c r="AC226" s="125"/>
      <c r="AD226" s="125"/>
      <c r="AE226" s="125"/>
      <c r="AF226" s="125"/>
      <c r="AG226" s="125"/>
      <c r="AH226" s="125"/>
      <c r="AI226" s="125"/>
      <c r="AJ226" s="125"/>
      <c r="AK226" s="125"/>
      <c r="AL226" s="125"/>
      <c r="AM226" s="125"/>
      <c r="AN226" s="125"/>
      <c r="AO226" s="125"/>
      <c r="AP226" s="126"/>
      <c r="AQ226" s="154" t="s">
        <v>20</v>
      </c>
      <c r="AR226" s="155" t="s">
        <v>22</v>
      </c>
      <c r="AS226" s="147" t="s">
        <v>21</v>
      </c>
    </row>
    <row r="227" spans="1:45" s="2" customFormat="1" ht="24" customHeight="1" x14ac:dyDescent="0.2">
      <c r="A227" s="143" t="s">
        <v>0</v>
      </c>
      <c r="B227" s="146"/>
      <c r="C227" s="144"/>
      <c r="D227" s="98" t="s">
        <v>18</v>
      </c>
      <c r="E227" s="143" t="s">
        <v>1</v>
      </c>
      <c r="F227" s="146"/>
      <c r="G227" s="146"/>
      <c r="H227" s="144"/>
      <c r="I227" s="148" t="s">
        <v>2</v>
      </c>
      <c r="J227" s="148"/>
      <c r="K227" s="148"/>
      <c r="L227" s="148"/>
      <c r="M227" s="148" t="s">
        <v>3</v>
      </c>
      <c r="N227" s="148"/>
      <c r="O227" s="148"/>
      <c r="P227" s="148"/>
      <c r="Q227" s="148" t="s">
        <v>4</v>
      </c>
      <c r="R227" s="148"/>
      <c r="S227" s="148"/>
      <c r="T227" s="148"/>
      <c r="U227" s="148" t="s">
        <v>5</v>
      </c>
      <c r="V227" s="148"/>
      <c r="W227" s="148"/>
      <c r="X227" s="148" t="s">
        <v>6</v>
      </c>
      <c r="Y227" s="148"/>
      <c r="Z227" s="148"/>
      <c r="AA227" s="148"/>
      <c r="AB227" s="148" t="s">
        <v>7</v>
      </c>
      <c r="AC227" s="148"/>
      <c r="AD227" s="148"/>
      <c r="AE227" s="148" t="s">
        <v>8</v>
      </c>
      <c r="AF227" s="148"/>
      <c r="AG227" s="148"/>
      <c r="AH227" s="148"/>
      <c r="AI227" s="148"/>
      <c r="AJ227" s="148" t="s">
        <v>9</v>
      </c>
      <c r="AK227" s="148"/>
      <c r="AL227" s="148"/>
      <c r="AM227" s="148" t="s">
        <v>10</v>
      </c>
      <c r="AN227" s="148"/>
      <c r="AO227" s="148"/>
      <c r="AP227" s="148"/>
      <c r="AQ227" s="154"/>
      <c r="AR227" s="155"/>
      <c r="AS227" s="147"/>
    </row>
    <row r="228" spans="1:45" s="6" customFormat="1" ht="19.5" customHeight="1" x14ac:dyDescent="0.2">
      <c r="A228" s="90"/>
      <c r="B228" s="90"/>
      <c r="C228" s="90"/>
      <c r="D228" s="23" t="s">
        <v>19</v>
      </c>
      <c r="E228" s="90">
        <v>1</v>
      </c>
      <c r="F228" s="5">
        <v>2</v>
      </c>
      <c r="G228" s="5">
        <v>3</v>
      </c>
      <c r="H228" s="5">
        <v>4</v>
      </c>
      <c r="I228" s="5">
        <v>5</v>
      </c>
      <c r="J228" s="5">
        <v>6</v>
      </c>
      <c r="K228" s="5">
        <v>7</v>
      </c>
      <c r="L228" s="5">
        <v>8</v>
      </c>
      <c r="M228" s="5">
        <v>9</v>
      </c>
      <c r="N228" s="5">
        <v>10</v>
      </c>
      <c r="O228" s="5">
        <v>11</v>
      </c>
      <c r="P228" s="5">
        <v>12</v>
      </c>
      <c r="Q228" s="5">
        <v>13</v>
      </c>
      <c r="R228" s="5">
        <v>14</v>
      </c>
      <c r="S228" s="5">
        <v>15</v>
      </c>
      <c r="T228" s="5">
        <v>16</v>
      </c>
      <c r="U228" s="5">
        <v>17</v>
      </c>
      <c r="V228" s="5">
        <v>18</v>
      </c>
      <c r="W228" s="5">
        <v>19</v>
      </c>
      <c r="X228" s="5">
        <v>20</v>
      </c>
      <c r="Y228" s="5">
        <v>21</v>
      </c>
      <c r="Z228" s="5">
        <v>22</v>
      </c>
      <c r="AA228" s="5">
        <v>23</v>
      </c>
      <c r="AB228" s="5">
        <v>24</v>
      </c>
      <c r="AC228" s="5">
        <v>25</v>
      </c>
      <c r="AD228" s="5">
        <v>26</v>
      </c>
      <c r="AE228" s="5">
        <v>27</v>
      </c>
      <c r="AF228" s="5">
        <v>28</v>
      </c>
      <c r="AG228" s="5">
        <v>29</v>
      </c>
      <c r="AH228" s="5">
        <v>30</v>
      </c>
      <c r="AI228" s="5">
        <v>31</v>
      </c>
      <c r="AJ228" s="5">
        <v>32</v>
      </c>
      <c r="AK228" s="5">
        <v>33</v>
      </c>
      <c r="AL228" s="5">
        <v>34</v>
      </c>
      <c r="AM228" s="5">
        <v>35</v>
      </c>
      <c r="AN228" s="5">
        <v>36</v>
      </c>
      <c r="AO228" s="5">
        <v>37</v>
      </c>
      <c r="AP228" s="5">
        <v>38</v>
      </c>
      <c r="AQ228" s="154"/>
      <c r="AR228" s="155"/>
      <c r="AS228" s="147"/>
    </row>
    <row r="229" spans="1:45" x14ac:dyDescent="0.2">
      <c r="A229" s="187"/>
      <c r="B229" s="190" t="s">
        <v>13</v>
      </c>
      <c r="C229" s="53" t="s">
        <v>107</v>
      </c>
      <c r="D229" s="54"/>
      <c r="E229" s="27"/>
      <c r="F229" s="27"/>
      <c r="G229" s="108" t="s">
        <v>136</v>
      </c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108" t="s">
        <v>136</v>
      </c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7"/>
      <c r="AN229" s="7"/>
      <c r="AO229" s="7"/>
      <c r="AP229" s="7"/>
      <c r="AQ229" s="114">
        <f t="shared" ref="AQ229:AQ276" si="57">COUNTA(E229:AP229)</f>
        <v>2</v>
      </c>
      <c r="AR229" s="3">
        <f t="shared" ref="AR229:AR231" si="58">34*3</f>
        <v>102</v>
      </c>
      <c r="AS229" s="8">
        <f t="shared" ref="AS229:AS276" si="59">AQ229/AR229</f>
        <v>1.9607843137254902E-2</v>
      </c>
    </row>
    <row r="230" spans="1:45" x14ac:dyDescent="0.2">
      <c r="A230" s="187"/>
      <c r="B230" s="190"/>
      <c r="C230" s="90" t="s">
        <v>108</v>
      </c>
      <c r="D230" s="54"/>
      <c r="E230" s="27"/>
      <c r="F230" s="27"/>
      <c r="G230" s="108" t="s">
        <v>136</v>
      </c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108" t="s">
        <v>136</v>
      </c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7"/>
      <c r="AN230" s="7"/>
      <c r="AO230" s="7"/>
      <c r="AP230" s="7"/>
      <c r="AQ230" s="114">
        <f t="shared" si="57"/>
        <v>2</v>
      </c>
      <c r="AR230" s="3">
        <f t="shared" si="58"/>
        <v>102</v>
      </c>
      <c r="AS230" s="8">
        <f t="shared" si="59"/>
        <v>1.9607843137254902E-2</v>
      </c>
    </row>
    <row r="231" spans="1:45" ht="12.75" customHeight="1" x14ac:dyDescent="0.2">
      <c r="A231" s="187"/>
      <c r="B231" s="191"/>
      <c r="C231" s="53" t="s">
        <v>109</v>
      </c>
      <c r="D231" s="54"/>
      <c r="E231" s="27"/>
      <c r="F231" s="27"/>
      <c r="G231" s="108" t="s">
        <v>136</v>
      </c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108" t="s">
        <v>136</v>
      </c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7"/>
      <c r="AN231" s="7"/>
      <c r="AO231" s="7"/>
      <c r="AP231" s="7"/>
      <c r="AQ231" s="114">
        <f t="shared" si="57"/>
        <v>2</v>
      </c>
      <c r="AR231" s="3">
        <f t="shared" si="58"/>
        <v>102</v>
      </c>
      <c r="AS231" s="8">
        <f t="shared" si="59"/>
        <v>1.9607843137254902E-2</v>
      </c>
    </row>
    <row r="232" spans="1:45" ht="12.75" customHeight="1" x14ac:dyDescent="0.2">
      <c r="A232" s="187"/>
      <c r="B232" s="189" t="s">
        <v>27</v>
      </c>
      <c r="C232" s="53" t="s">
        <v>107</v>
      </c>
      <c r="D232" s="54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7"/>
      <c r="AN232" s="7"/>
      <c r="AO232" s="7"/>
      <c r="AP232" s="7"/>
      <c r="AQ232" s="114">
        <f t="shared" si="57"/>
        <v>0</v>
      </c>
      <c r="AR232" s="3">
        <f>34*2</f>
        <v>68</v>
      </c>
      <c r="AS232" s="8">
        <f t="shared" si="59"/>
        <v>0</v>
      </c>
    </row>
    <row r="233" spans="1:45" ht="12.75" customHeight="1" x14ac:dyDescent="0.2">
      <c r="A233" s="187"/>
      <c r="B233" s="190"/>
      <c r="C233" s="53" t="s">
        <v>108</v>
      </c>
      <c r="D233" s="54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7"/>
      <c r="AN233" s="7"/>
      <c r="AO233" s="7"/>
      <c r="AP233" s="7"/>
      <c r="AQ233" s="114">
        <f t="shared" si="57"/>
        <v>0</v>
      </c>
      <c r="AR233" s="3">
        <f t="shared" ref="AR233:AR234" si="60">34*2</f>
        <v>68</v>
      </c>
      <c r="AS233" s="8">
        <f t="shared" si="59"/>
        <v>0</v>
      </c>
    </row>
    <row r="234" spans="1:45" x14ac:dyDescent="0.2">
      <c r="A234" s="187"/>
      <c r="B234" s="191"/>
      <c r="C234" s="53" t="s">
        <v>109</v>
      </c>
      <c r="D234" s="52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7"/>
      <c r="AN234" s="7"/>
      <c r="AO234" s="7"/>
      <c r="AP234" s="7"/>
      <c r="AQ234" s="114">
        <f t="shared" si="57"/>
        <v>0</v>
      </c>
      <c r="AR234" s="3">
        <f t="shared" si="60"/>
        <v>68</v>
      </c>
      <c r="AS234" s="8">
        <f t="shared" si="59"/>
        <v>0</v>
      </c>
    </row>
    <row r="235" spans="1:45" x14ac:dyDescent="0.2">
      <c r="A235" s="187"/>
      <c r="B235" s="189" t="s">
        <v>12</v>
      </c>
      <c r="C235" s="53" t="s">
        <v>107</v>
      </c>
      <c r="D235" s="54"/>
      <c r="E235" s="27"/>
      <c r="F235" s="27"/>
      <c r="G235" s="27"/>
      <c r="H235" s="108" t="s">
        <v>136</v>
      </c>
      <c r="I235" s="27"/>
      <c r="J235" s="27"/>
      <c r="K235" s="27"/>
      <c r="L235" s="27"/>
      <c r="M235" s="27"/>
      <c r="N235" s="27"/>
      <c r="O235" s="27"/>
      <c r="P235" s="108" t="s">
        <v>136</v>
      </c>
      <c r="Q235" s="27"/>
      <c r="R235" s="27"/>
      <c r="S235" s="108" t="s">
        <v>136</v>
      </c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7"/>
      <c r="AN235" s="7"/>
      <c r="AO235" s="7"/>
      <c r="AP235" s="7"/>
      <c r="AQ235" s="114">
        <f t="shared" si="57"/>
        <v>3</v>
      </c>
      <c r="AR235" s="3">
        <f t="shared" ref="AR235:AR240" si="61">34*3</f>
        <v>102</v>
      </c>
      <c r="AS235" s="8">
        <f t="shared" si="59"/>
        <v>2.9411764705882353E-2</v>
      </c>
    </row>
    <row r="236" spans="1:45" x14ac:dyDescent="0.2">
      <c r="A236" s="187"/>
      <c r="B236" s="190"/>
      <c r="C236" s="53" t="s">
        <v>108</v>
      </c>
      <c r="D236" s="52"/>
      <c r="E236" s="27"/>
      <c r="F236" s="27"/>
      <c r="G236" s="27"/>
      <c r="H236" s="108" t="s">
        <v>136</v>
      </c>
      <c r="I236" s="45"/>
      <c r="J236" s="27"/>
      <c r="K236" s="27"/>
      <c r="L236" s="27"/>
      <c r="M236" s="27"/>
      <c r="N236" s="27"/>
      <c r="O236" s="27"/>
      <c r="P236" s="108" t="s">
        <v>136</v>
      </c>
      <c r="Q236" s="27"/>
      <c r="R236" s="27"/>
      <c r="S236" s="108" t="s">
        <v>136</v>
      </c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7"/>
      <c r="AN236" s="7"/>
      <c r="AO236" s="7"/>
      <c r="AP236" s="7"/>
      <c r="AQ236" s="114">
        <f t="shared" si="57"/>
        <v>3</v>
      </c>
      <c r="AR236" s="3">
        <f t="shared" si="61"/>
        <v>102</v>
      </c>
      <c r="AS236" s="8">
        <f t="shared" si="59"/>
        <v>2.9411764705882353E-2</v>
      </c>
    </row>
    <row r="237" spans="1:45" ht="12.75" customHeight="1" x14ac:dyDescent="0.2">
      <c r="A237" s="187"/>
      <c r="B237" s="191"/>
      <c r="C237" s="53" t="s">
        <v>109</v>
      </c>
      <c r="D237" s="54"/>
      <c r="E237" s="27"/>
      <c r="F237" s="27"/>
      <c r="G237" s="27"/>
      <c r="H237" s="108" t="s">
        <v>136</v>
      </c>
      <c r="I237" s="27"/>
      <c r="J237" s="27"/>
      <c r="K237" s="27"/>
      <c r="L237" s="27"/>
      <c r="M237" s="27"/>
      <c r="N237" s="27"/>
      <c r="O237" s="27"/>
      <c r="P237" s="108" t="s">
        <v>136</v>
      </c>
      <c r="Q237" s="27"/>
      <c r="R237" s="27"/>
      <c r="S237" s="108" t="s">
        <v>136</v>
      </c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7"/>
      <c r="AN237" s="7"/>
      <c r="AO237" s="7"/>
      <c r="AP237" s="7"/>
      <c r="AQ237" s="114">
        <f t="shared" si="57"/>
        <v>3</v>
      </c>
      <c r="AR237" s="3">
        <f t="shared" si="61"/>
        <v>102</v>
      </c>
      <c r="AS237" s="8">
        <f t="shared" si="59"/>
        <v>2.9411764705882353E-2</v>
      </c>
    </row>
    <row r="238" spans="1:45" ht="12.75" customHeight="1" x14ac:dyDescent="0.2">
      <c r="A238" s="187"/>
      <c r="B238" s="189" t="s">
        <v>98</v>
      </c>
      <c r="C238" s="53" t="s">
        <v>107</v>
      </c>
      <c r="D238" s="54"/>
      <c r="E238" s="27"/>
      <c r="F238" s="27"/>
      <c r="G238" s="27"/>
      <c r="H238" s="43"/>
      <c r="I238" s="43"/>
      <c r="J238" s="108" t="s">
        <v>136</v>
      </c>
      <c r="K238" s="27"/>
      <c r="L238" s="27"/>
      <c r="M238" s="27"/>
      <c r="N238" s="108" t="s">
        <v>136</v>
      </c>
      <c r="O238" s="27"/>
      <c r="P238" s="115"/>
      <c r="Q238" s="27"/>
      <c r="R238" s="27"/>
      <c r="S238" s="109" t="s">
        <v>136</v>
      </c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7"/>
      <c r="AN238" s="7"/>
      <c r="AO238" s="7"/>
      <c r="AP238" s="7"/>
      <c r="AQ238" s="114">
        <f t="shared" si="57"/>
        <v>3</v>
      </c>
      <c r="AR238" s="3">
        <f t="shared" si="61"/>
        <v>102</v>
      </c>
      <c r="AS238" s="8">
        <f t="shared" si="59"/>
        <v>2.9411764705882353E-2</v>
      </c>
    </row>
    <row r="239" spans="1:45" ht="12.75" customHeight="1" x14ac:dyDescent="0.2">
      <c r="A239" s="187"/>
      <c r="B239" s="190"/>
      <c r="C239" s="53" t="s">
        <v>108</v>
      </c>
      <c r="D239" s="79"/>
      <c r="E239" s="27"/>
      <c r="F239" s="27"/>
      <c r="G239" s="27"/>
      <c r="H239" s="27"/>
      <c r="I239" s="27"/>
      <c r="J239" s="108" t="s">
        <v>136</v>
      </c>
      <c r="K239" s="27"/>
      <c r="L239" s="27"/>
      <c r="M239" s="27"/>
      <c r="N239" s="108" t="s">
        <v>136</v>
      </c>
      <c r="O239" s="27"/>
      <c r="P239" s="27"/>
      <c r="Q239" s="27"/>
      <c r="R239" s="27"/>
      <c r="S239" s="109" t="s">
        <v>136</v>
      </c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44"/>
      <c r="AJ239" s="44"/>
      <c r="AK239" s="27"/>
      <c r="AL239" s="27"/>
      <c r="AM239" s="7"/>
      <c r="AN239" s="7"/>
      <c r="AO239" s="7"/>
      <c r="AP239" s="7"/>
      <c r="AQ239" s="114">
        <f t="shared" si="57"/>
        <v>3</v>
      </c>
      <c r="AR239" s="3">
        <f t="shared" si="61"/>
        <v>102</v>
      </c>
      <c r="AS239" s="8">
        <f t="shared" si="59"/>
        <v>2.9411764705882353E-2</v>
      </c>
    </row>
    <row r="240" spans="1:45" x14ac:dyDescent="0.2">
      <c r="A240" s="187"/>
      <c r="B240" s="191"/>
      <c r="C240" s="53" t="s">
        <v>109</v>
      </c>
      <c r="D240" s="54"/>
      <c r="E240" s="27"/>
      <c r="F240" s="27"/>
      <c r="G240" s="27"/>
      <c r="H240" s="27"/>
      <c r="I240" s="27"/>
      <c r="J240" s="108" t="s">
        <v>136</v>
      </c>
      <c r="K240" s="27"/>
      <c r="L240" s="27"/>
      <c r="M240" s="27"/>
      <c r="N240" s="108" t="s">
        <v>136</v>
      </c>
      <c r="O240" s="27"/>
      <c r="P240" s="27"/>
      <c r="Q240" s="27"/>
      <c r="R240" s="27"/>
      <c r="S240" s="109" t="s">
        <v>136</v>
      </c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44"/>
      <c r="AJ240" s="44"/>
      <c r="AK240" s="27"/>
      <c r="AL240" s="27"/>
      <c r="AM240" s="7"/>
      <c r="AN240" s="7"/>
      <c r="AO240" s="7"/>
      <c r="AP240" s="7"/>
      <c r="AQ240" s="114">
        <f t="shared" si="57"/>
        <v>3</v>
      </c>
      <c r="AR240" s="3">
        <f t="shared" si="61"/>
        <v>102</v>
      </c>
      <c r="AS240" s="8">
        <f t="shared" si="59"/>
        <v>2.9411764705882353E-2</v>
      </c>
    </row>
    <row r="241" spans="1:45" ht="12.75" customHeight="1" x14ac:dyDescent="0.2">
      <c r="A241" s="187"/>
      <c r="B241" s="189" t="s">
        <v>99</v>
      </c>
      <c r="C241" s="53" t="s">
        <v>107</v>
      </c>
      <c r="D241" s="54"/>
      <c r="E241" s="27"/>
      <c r="F241" s="27"/>
      <c r="G241" s="27"/>
      <c r="H241" s="27"/>
      <c r="I241" s="27"/>
      <c r="J241" s="27"/>
      <c r="K241" s="115"/>
      <c r="L241" s="108" t="s">
        <v>136</v>
      </c>
      <c r="M241" s="27"/>
      <c r="N241" s="27"/>
      <c r="O241" s="27"/>
      <c r="P241" s="27"/>
      <c r="Q241" s="108" t="s">
        <v>136</v>
      </c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44"/>
      <c r="AJ241" s="44"/>
      <c r="AK241" s="27"/>
      <c r="AL241" s="27"/>
      <c r="AM241" s="7"/>
      <c r="AN241" s="7"/>
      <c r="AO241" s="7"/>
      <c r="AP241" s="7"/>
      <c r="AQ241" s="114">
        <f t="shared" si="57"/>
        <v>2</v>
      </c>
      <c r="AR241" s="3">
        <f t="shared" ref="AR241:AR243" si="62">34*2</f>
        <v>68</v>
      </c>
      <c r="AS241" s="8">
        <f t="shared" si="59"/>
        <v>2.9411764705882353E-2</v>
      </c>
    </row>
    <row r="242" spans="1:45" ht="12.75" customHeight="1" x14ac:dyDescent="0.2">
      <c r="A242" s="187"/>
      <c r="B242" s="190"/>
      <c r="C242" s="53" t="s">
        <v>108</v>
      </c>
      <c r="D242" s="54"/>
      <c r="E242" s="27"/>
      <c r="F242" s="27"/>
      <c r="G242" s="27"/>
      <c r="H242" s="27"/>
      <c r="I242" s="27"/>
      <c r="J242" s="108" t="s">
        <v>136</v>
      </c>
      <c r="K242" s="27"/>
      <c r="L242" s="27"/>
      <c r="M242" s="27"/>
      <c r="N242" s="27"/>
      <c r="O242" s="27"/>
      <c r="P242" s="27"/>
      <c r="Q242" s="27"/>
      <c r="R242" s="108" t="s">
        <v>136</v>
      </c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44"/>
      <c r="AJ242" s="44"/>
      <c r="AK242" s="27"/>
      <c r="AL242" s="27"/>
      <c r="AM242" s="7"/>
      <c r="AN242" s="7"/>
      <c r="AO242" s="7"/>
      <c r="AP242" s="7"/>
      <c r="AQ242" s="114">
        <f t="shared" si="57"/>
        <v>2</v>
      </c>
      <c r="AR242" s="3">
        <f t="shared" si="62"/>
        <v>68</v>
      </c>
      <c r="AS242" s="8">
        <f t="shared" si="59"/>
        <v>2.9411764705882353E-2</v>
      </c>
    </row>
    <row r="243" spans="1:45" ht="12.75" customHeight="1" x14ac:dyDescent="0.2">
      <c r="A243" s="187"/>
      <c r="B243" s="191"/>
      <c r="C243" s="53" t="s">
        <v>109</v>
      </c>
      <c r="D243" s="54"/>
      <c r="E243" s="27"/>
      <c r="F243" s="27"/>
      <c r="G243" s="27"/>
      <c r="H243" s="27"/>
      <c r="I243" s="27"/>
      <c r="J243" s="108" t="s">
        <v>136</v>
      </c>
      <c r="K243" s="27"/>
      <c r="L243" s="27"/>
      <c r="M243" s="27"/>
      <c r="N243" s="27"/>
      <c r="O243" s="27"/>
      <c r="P243" s="27"/>
      <c r="Q243" s="27"/>
      <c r="R243" s="108" t="s">
        <v>136</v>
      </c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44"/>
      <c r="AJ243" s="44"/>
      <c r="AK243" s="27"/>
      <c r="AL243" s="27"/>
      <c r="AM243" s="7"/>
      <c r="AN243" s="7"/>
      <c r="AO243" s="7"/>
      <c r="AP243" s="7"/>
      <c r="AQ243" s="114">
        <f t="shared" si="57"/>
        <v>2</v>
      </c>
      <c r="AR243" s="3">
        <f t="shared" si="62"/>
        <v>68</v>
      </c>
      <c r="AS243" s="8">
        <f t="shared" si="59"/>
        <v>2.9411764705882353E-2</v>
      </c>
    </row>
    <row r="244" spans="1:45" x14ac:dyDescent="0.2">
      <c r="A244" s="187"/>
      <c r="B244" s="189" t="s">
        <v>100</v>
      </c>
      <c r="C244" s="53" t="s">
        <v>107</v>
      </c>
      <c r="D244" s="52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44"/>
      <c r="AJ244" s="44"/>
      <c r="AK244" s="27"/>
      <c r="AL244" s="27"/>
      <c r="AM244" s="7"/>
      <c r="AN244" s="7"/>
      <c r="AO244" s="7"/>
      <c r="AP244" s="7"/>
      <c r="AQ244" s="114">
        <f t="shared" si="57"/>
        <v>0</v>
      </c>
      <c r="AR244" s="3">
        <f>34*1</f>
        <v>34</v>
      </c>
      <c r="AS244" s="8">
        <f t="shared" si="59"/>
        <v>0</v>
      </c>
    </row>
    <row r="245" spans="1:45" x14ac:dyDescent="0.2">
      <c r="A245" s="187"/>
      <c r="B245" s="190"/>
      <c r="C245" s="53" t="s">
        <v>108</v>
      </c>
      <c r="D245" s="54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115"/>
      <c r="Q245" s="27"/>
      <c r="R245" s="108" t="s">
        <v>136</v>
      </c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44"/>
      <c r="AJ245" s="44"/>
      <c r="AK245" s="27"/>
      <c r="AL245" s="27"/>
      <c r="AM245" s="7"/>
      <c r="AN245" s="7"/>
      <c r="AO245" s="7"/>
      <c r="AP245" s="7"/>
      <c r="AQ245" s="114">
        <f t="shared" si="57"/>
        <v>1</v>
      </c>
      <c r="AR245" s="3">
        <f t="shared" ref="AR245:AR249" si="63">34*1</f>
        <v>34</v>
      </c>
      <c r="AS245" s="8">
        <f t="shared" si="59"/>
        <v>2.9411764705882353E-2</v>
      </c>
    </row>
    <row r="246" spans="1:45" x14ac:dyDescent="0.2">
      <c r="A246" s="187"/>
      <c r="B246" s="191"/>
      <c r="C246" s="53" t="s">
        <v>109</v>
      </c>
      <c r="D246" s="52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115"/>
      <c r="Q246" s="27"/>
      <c r="R246" s="108" t="s">
        <v>136</v>
      </c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44"/>
      <c r="AJ246" s="44"/>
      <c r="AK246" s="27"/>
      <c r="AL246" s="27"/>
      <c r="AM246" s="7"/>
      <c r="AN246" s="7"/>
      <c r="AO246" s="7"/>
      <c r="AP246" s="7"/>
      <c r="AQ246" s="114">
        <f t="shared" si="57"/>
        <v>1</v>
      </c>
      <c r="AR246" s="3">
        <f t="shared" si="63"/>
        <v>34</v>
      </c>
      <c r="AS246" s="8">
        <f t="shared" si="59"/>
        <v>2.9411764705882353E-2</v>
      </c>
    </row>
    <row r="247" spans="1:45" ht="12.75" customHeight="1" x14ac:dyDescent="0.2">
      <c r="A247" s="187"/>
      <c r="B247" s="189" t="s">
        <v>35</v>
      </c>
      <c r="C247" s="53" t="s">
        <v>107</v>
      </c>
      <c r="D247" s="52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117" t="s">
        <v>136</v>
      </c>
      <c r="R247" s="27"/>
      <c r="S247" s="27"/>
      <c r="T247" s="43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44"/>
      <c r="AJ247" s="44"/>
      <c r="AK247" s="27"/>
      <c r="AL247" s="27"/>
      <c r="AM247" s="7"/>
      <c r="AN247" s="7"/>
      <c r="AO247" s="7"/>
      <c r="AP247" s="7"/>
      <c r="AQ247" s="114">
        <f t="shared" si="57"/>
        <v>1</v>
      </c>
      <c r="AR247" s="3">
        <f t="shared" si="63"/>
        <v>34</v>
      </c>
      <c r="AS247" s="8">
        <f t="shared" si="59"/>
        <v>2.9411764705882353E-2</v>
      </c>
    </row>
    <row r="248" spans="1:45" ht="12.75" customHeight="1" x14ac:dyDescent="0.2">
      <c r="A248" s="187"/>
      <c r="B248" s="190"/>
      <c r="C248" s="53" t="s">
        <v>108</v>
      </c>
      <c r="D248" s="54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108" t="s">
        <v>136</v>
      </c>
      <c r="Q248" s="27"/>
      <c r="R248" s="27"/>
      <c r="S248" s="45"/>
      <c r="T248" s="43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44"/>
      <c r="AJ248" s="44"/>
      <c r="AK248" s="27"/>
      <c r="AL248" s="27"/>
      <c r="AM248" s="7"/>
      <c r="AN248" s="7"/>
      <c r="AO248" s="7"/>
      <c r="AP248" s="7"/>
      <c r="AQ248" s="114">
        <f t="shared" si="57"/>
        <v>1</v>
      </c>
      <c r="AR248" s="3">
        <f t="shared" si="63"/>
        <v>34</v>
      </c>
      <c r="AS248" s="8">
        <f t="shared" si="59"/>
        <v>2.9411764705882353E-2</v>
      </c>
    </row>
    <row r="249" spans="1:45" ht="12.75" customHeight="1" x14ac:dyDescent="0.2">
      <c r="A249" s="187"/>
      <c r="B249" s="190"/>
      <c r="C249" s="53" t="s">
        <v>109</v>
      </c>
      <c r="D249" s="54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108" t="s">
        <v>136</v>
      </c>
      <c r="Q249" s="27"/>
      <c r="R249" s="27"/>
      <c r="S249" s="43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44"/>
      <c r="AJ249" s="44"/>
      <c r="AK249" s="27"/>
      <c r="AL249" s="27"/>
      <c r="AM249" s="7"/>
      <c r="AN249" s="7"/>
      <c r="AO249" s="7"/>
      <c r="AP249" s="7"/>
      <c r="AQ249" s="114">
        <f t="shared" si="57"/>
        <v>1</v>
      </c>
      <c r="AR249" s="3">
        <f t="shared" si="63"/>
        <v>34</v>
      </c>
      <c r="AS249" s="8">
        <f t="shared" si="59"/>
        <v>2.9411764705882353E-2</v>
      </c>
    </row>
    <row r="250" spans="1:45" ht="12.75" customHeight="1" x14ac:dyDescent="0.2">
      <c r="A250" s="187"/>
      <c r="B250" s="189" t="s">
        <v>28</v>
      </c>
      <c r="C250" s="53" t="s">
        <v>107</v>
      </c>
      <c r="D250" s="52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43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44"/>
      <c r="AJ250" s="44"/>
      <c r="AK250" s="27"/>
      <c r="AL250" s="27"/>
      <c r="AM250" s="7"/>
      <c r="AN250" s="7"/>
      <c r="AO250" s="7"/>
      <c r="AP250" s="7"/>
      <c r="AQ250" s="114">
        <f t="shared" si="57"/>
        <v>0</v>
      </c>
      <c r="AR250" s="3">
        <f t="shared" ref="AR250:AR252" si="64">34*3</f>
        <v>102</v>
      </c>
      <c r="AS250" s="8">
        <f t="shared" si="59"/>
        <v>0</v>
      </c>
    </row>
    <row r="251" spans="1:45" ht="12.75" customHeight="1" x14ac:dyDescent="0.2">
      <c r="A251" s="187"/>
      <c r="B251" s="190"/>
      <c r="C251" s="53" t="s">
        <v>108</v>
      </c>
      <c r="D251" s="52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43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44"/>
      <c r="AJ251" s="44"/>
      <c r="AK251" s="27"/>
      <c r="AL251" s="27"/>
      <c r="AM251" s="7"/>
      <c r="AN251" s="7"/>
      <c r="AO251" s="7"/>
      <c r="AP251" s="7"/>
      <c r="AQ251" s="114">
        <f t="shared" si="57"/>
        <v>0</v>
      </c>
      <c r="AR251" s="3">
        <f t="shared" si="64"/>
        <v>102</v>
      </c>
      <c r="AS251" s="8">
        <f t="shared" si="59"/>
        <v>0</v>
      </c>
    </row>
    <row r="252" spans="1:45" ht="12.75" customHeight="1" x14ac:dyDescent="0.2">
      <c r="A252" s="187"/>
      <c r="B252" s="191"/>
      <c r="C252" s="53" t="s">
        <v>109</v>
      </c>
      <c r="D252" s="52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43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44"/>
      <c r="AJ252" s="44"/>
      <c r="AK252" s="27"/>
      <c r="AL252" s="27"/>
      <c r="AM252" s="7"/>
      <c r="AN252" s="7"/>
      <c r="AO252" s="7"/>
      <c r="AP252" s="7"/>
      <c r="AQ252" s="114">
        <f t="shared" si="57"/>
        <v>0</v>
      </c>
      <c r="AR252" s="3">
        <f t="shared" si="64"/>
        <v>102</v>
      </c>
      <c r="AS252" s="8">
        <f t="shared" si="59"/>
        <v>0</v>
      </c>
    </row>
    <row r="253" spans="1:45" ht="12.75" customHeight="1" x14ac:dyDescent="0.2">
      <c r="A253" s="187"/>
      <c r="B253" s="189" t="s">
        <v>30</v>
      </c>
      <c r="C253" s="53" t="s">
        <v>107</v>
      </c>
      <c r="D253" s="52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43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44"/>
      <c r="AJ253" s="44"/>
      <c r="AK253" s="27"/>
      <c r="AL253" s="27"/>
      <c r="AM253" s="7"/>
      <c r="AN253" s="7"/>
      <c r="AO253" s="7"/>
      <c r="AP253" s="7"/>
      <c r="AQ253" s="114">
        <f t="shared" si="57"/>
        <v>0</v>
      </c>
      <c r="AR253" s="3">
        <f t="shared" ref="AR253:AR264" si="65">34*2</f>
        <v>68</v>
      </c>
      <c r="AS253" s="8">
        <f t="shared" si="59"/>
        <v>0</v>
      </c>
    </row>
    <row r="254" spans="1:45" ht="12.75" customHeight="1" x14ac:dyDescent="0.2">
      <c r="A254" s="187"/>
      <c r="B254" s="190"/>
      <c r="C254" s="53" t="s">
        <v>108</v>
      </c>
      <c r="D254" s="52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43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44"/>
      <c r="AJ254" s="44"/>
      <c r="AK254" s="27"/>
      <c r="AL254" s="27"/>
      <c r="AM254" s="7"/>
      <c r="AN254" s="7"/>
      <c r="AO254" s="7"/>
      <c r="AP254" s="7"/>
      <c r="AQ254" s="114">
        <f t="shared" si="57"/>
        <v>0</v>
      </c>
      <c r="AR254" s="3">
        <f t="shared" si="65"/>
        <v>68</v>
      </c>
      <c r="AS254" s="8">
        <f t="shared" si="59"/>
        <v>0</v>
      </c>
    </row>
    <row r="255" spans="1:45" ht="12.75" customHeight="1" x14ac:dyDescent="0.2">
      <c r="A255" s="187"/>
      <c r="B255" s="191"/>
      <c r="C255" s="53" t="s">
        <v>109</v>
      </c>
      <c r="D255" s="52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43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44"/>
      <c r="AJ255" s="44"/>
      <c r="AK255" s="27"/>
      <c r="AL255" s="27"/>
      <c r="AM255" s="7"/>
      <c r="AN255" s="7"/>
      <c r="AO255" s="7"/>
      <c r="AP255" s="7"/>
      <c r="AQ255" s="114">
        <f t="shared" si="57"/>
        <v>0</v>
      </c>
      <c r="AR255" s="3">
        <f t="shared" si="65"/>
        <v>68</v>
      </c>
      <c r="AS255" s="8">
        <f t="shared" si="59"/>
        <v>0</v>
      </c>
    </row>
    <row r="256" spans="1:45" ht="12.75" customHeight="1" x14ac:dyDescent="0.2">
      <c r="A256" s="187"/>
      <c r="B256" s="189" t="s">
        <v>34</v>
      </c>
      <c r="C256" s="53" t="s">
        <v>107</v>
      </c>
      <c r="D256" s="52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108" t="s">
        <v>136</v>
      </c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44"/>
      <c r="AJ256" s="44"/>
      <c r="AK256" s="27"/>
      <c r="AL256" s="27"/>
      <c r="AM256" s="7"/>
      <c r="AN256" s="7"/>
      <c r="AO256" s="7"/>
      <c r="AP256" s="7"/>
      <c r="AQ256" s="114">
        <f t="shared" si="57"/>
        <v>1</v>
      </c>
      <c r="AR256" s="3">
        <f t="shared" si="65"/>
        <v>68</v>
      </c>
      <c r="AS256" s="8">
        <f t="shared" si="59"/>
        <v>1.4705882352941176E-2</v>
      </c>
    </row>
    <row r="257" spans="1:45" ht="12.75" customHeight="1" x14ac:dyDescent="0.2">
      <c r="A257" s="187"/>
      <c r="B257" s="190"/>
      <c r="C257" s="53" t="s">
        <v>108</v>
      </c>
      <c r="D257" s="52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108" t="s">
        <v>136</v>
      </c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44"/>
      <c r="AJ257" s="44"/>
      <c r="AK257" s="27"/>
      <c r="AL257" s="27"/>
      <c r="AM257" s="7"/>
      <c r="AN257" s="7"/>
      <c r="AO257" s="7"/>
      <c r="AP257" s="7"/>
      <c r="AQ257" s="114">
        <f t="shared" si="57"/>
        <v>1</v>
      </c>
      <c r="AR257" s="3">
        <f t="shared" si="65"/>
        <v>68</v>
      </c>
      <c r="AS257" s="8">
        <f t="shared" si="59"/>
        <v>1.4705882352941176E-2</v>
      </c>
    </row>
    <row r="258" spans="1:45" ht="12.75" customHeight="1" x14ac:dyDescent="0.2">
      <c r="A258" s="187"/>
      <c r="B258" s="191"/>
      <c r="C258" s="53" t="s">
        <v>109</v>
      </c>
      <c r="D258" s="52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108" t="s">
        <v>136</v>
      </c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44"/>
      <c r="AJ258" s="44"/>
      <c r="AK258" s="27"/>
      <c r="AL258" s="27"/>
      <c r="AM258" s="7"/>
      <c r="AN258" s="7"/>
      <c r="AO258" s="7"/>
      <c r="AP258" s="7"/>
      <c r="AQ258" s="114">
        <f t="shared" si="57"/>
        <v>1</v>
      </c>
      <c r="AR258" s="3">
        <f t="shared" si="65"/>
        <v>68</v>
      </c>
      <c r="AS258" s="8">
        <f t="shared" si="59"/>
        <v>1.4705882352941176E-2</v>
      </c>
    </row>
    <row r="259" spans="1:45" ht="12.75" customHeight="1" x14ac:dyDescent="0.2">
      <c r="A259" s="187"/>
      <c r="B259" s="148" t="s">
        <v>37</v>
      </c>
      <c r="C259" s="53" t="s">
        <v>107</v>
      </c>
      <c r="D259" s="52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108" t="s">
        <v>136</v>
      </c>
      <c r="P259" s="27"/>
      <c r="Q259" s="27"/>
      <c r="R259" s="27"/>
      <c r="S259" s="115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44"/>
      <c r="AJ259" s="44"/>
      <c r="AK259" s="27"/>
      <c r="AL259" s="27"/>
      <c r="AM259" s="7"/>
      <c r="AN259" s="7"/>
      <c r="AO259" s="7"/>
      <c r="AP259" s="7"/>
      <c r="AQ259" s="114">
        <f t="shared" si="57"/>
        <v>1</v>
      </c>
      <c r="AR259" s="3">
        <f t="shared" si="65"/>
        <v>68</v>
      </c>
      <c r="AS259" s="8">
        <f t="shared" si="59"/>
        <v>1.4705882352941176E-2</v>
      </c>
    </row>
    <row r="260" spans="1:45" ht="12.75" customHeight="1" x14ac:dyDescent="0.2">
      <c r="A260" s="187"/>
      <c r="B260" s="148"/>
      <c r="C260" s="53" t="s">
        <v>108</v>
      </c>
      <c r="D260" s="52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108" t="s">
        <v>136</v>
      </c>
      <c r="P260" s="27"/>
      <c r="Q260" s="27"/>
      <c r="R260" s="27"/>
      <c r="S260" s="43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44"/>
      <c r="AJ260" s="44"/>
      <c r="AK260" s="27"/>
      <c r="AL260" s="27"/>
      <c r="AM260" s="7"/>
      <c r="AN260" s="7"/>
      <c r="AO260" s="7"/>
      <c r="AP260" s="7"/>
      <c r="AQ260" s="114">
        <f t="shared" si="57"/>
        <v>1</v>
      </c>
      <c r="AR260" s="3">
        <f t="shared" si="65"/>
        <v>68</v>
      </c>
      <c r="AS260" s="8">
        <f t="shared" si="59"/>
        <v>1.4705882352941176E-2</v>
      </c>
    </row>
    <row r="261" spans="1:45" ht="12.75" customHeight="1" x14ac:dyDescent="0.2">
      <c r="A261" s="187"/>
      <c r="B261" s="148"/>
      <c r="C261" s="53" t="s">
        <v>109</v>
      </c>
      <c r="D261" s="52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108" t="s">
        <v>136</v>
      </c>
      <c r="P261" s="27"/>
      <c r="Q261" s="27"/>
      <c r="R261" s="27"/>
      <c r="S261" s="43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44"/>
      <c r="AJ261" s="44"/>
      <c r="AK261" s="27"/>
      <c r="AL261" s="27"/>
      <c r="AM261" s="7"/>
      <c r="AN261" s="7"/>
      <c r="AO261" s="7"/>
      <c r="AP261" s="7"/>
      <c r="AQ261" s="114">
        <f t="shared" si="57"/>
        <v>1</v>
      </c>
      <c r="AR261" s="3">
        <f t="shared" si="65"/>
        <v>68</v>
      </c>
      <c r="AS261" s="8">
        <f t="shared" si="59"/>
        <v>1.4705882352941176E-2</v>
      </c>
    </row>
    <row r="262" spans="1:45" ht="12.75" customHeight="1" x14ac:dyDescent="0.2">
      <c r="A262" s="187"/>
      <c r="B262" s="148" t="s">
        <v>29</v>
      </c>
      <c r="C262" s="53" t="s">
        <v>107</v>
      </c>
      <c r="D262" s="52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43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44"/>
      <c r="AJ262" s="44"/>
      <c r="AK262" s="27"/>
      <c r="AL262" s="27"/>
      <c r="AM262" s="7"/>
      <c r="AN262" s="7"/>
      <c r="AO262" s="7"/>
      <c r="AP262" s="7"/>
      <c r="AQ262" s="114">
        <f t="shared" si="57"/>
        <v>0</v>
      </c>
      <c r="AR262" s="3">
        <f t="shared" si="65"/>
        <v>68</v>
      </c>
      <c r="AS262" s="8">
        <f t="shared" si="59"/>
        <v>0</v>
      </c>
    </row>
    <row r="263" spans="1:45" ht="12.75" customHeight="1" x14ac:dyDescent="0.2">
      <c r="A263" s="187"/>
      <c r="B263" s="148"/>
      <c r="C263" s="53" t="s">
        <v>108</v>
      </c>
      <c r="D263" s="52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43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44"/>
      <c r="AJ263" s="44"/>
      <c r="AK263" s="27"/>
      <c r="AL263" s="27"/>
      <c r="AM263" s="7"/>
      <c r="AN263" s="7"/>
      <c r="AO263" s="7"/>
      <c r="AP263" s="7"/>
      <c r="AQ263" s="114">
        <f t="shared" si="57"/>
        <v>0</v>
      </c>
      <c r="AR263" s="3">
        <f t="shared" si="65"/>
        <v>68</v>
      </c>
      <c r="AS263" s="8">
        <f t="shared" si="59"/>
        <v>0</v>
      </c>
    </row>
    <row r="264" spans="1:45" ht="12.75" customHeight="1" x14ac:dyDescent="0.2">
      <c r="A264" s="187"/>
      <c r="B264" s="148"/>
      <c r="C264" s="53" t="s">
        <v>109</v>
      </c>
      <c r="D264" s="52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43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44"/>
      <c r="AJ264" s="44"/>
      <c r="AK264" s="27"/>
      <c r="AL264" s="27"/>
      <c r="AM264" s="7"/>
      <c r="AN264" s="7"/>
      <c r="AO264" s="7"/>
      <c r="AP264" s="7"/>
      <c r="AQ264" s="114">
        <f t="shared" si="57"/>
        <v>0</v>
      </c>
      <c r="AR264" s="3">
        <f t="shared" si="65"/>
        <v>68</v>
      </c>
      <c r="AS264" s="8">
        <f t="shared" si="59"/>
        <v>0</v>
      </c>
    </row>
    <row r="265" spans="1:45" ht="12.75" customHeight="1" x14ac:dyDescent="0.2">
      <c r="A265" s="187"/>
      <c r="B265" s="148" t="s">
        <v>54</v>
      </c>
      <c r="C265" s="53" t="s">
        <v>107</v>
      </c>
      <c r="D265" s="52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43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44"/>
      <c r="AJ265" s="44"/>
      <c r="AK265" s="27"/>
      <c r="AL265" s="27"/>
      <c r="AM265" s="7"/>
      <c r="AN265" s="7"/>
      <c r="AO265" s="7"/>
      <c r="AP265" s="7"/>
      <c r="AQ265" s="114">
        <f t="shared" si="57"/>
        <v>0</v>
      </c>
      <c r="AR265" s="3">
        <f t="shared" ref="AR265:AR273" si="66">34*1</f>
        <v>34</v>
      </c>
      <c r="AS265" s="8">
        <f t="shared" si="59"/>
        <v>0</v>
      </c>
    </row>
    <row r="266" spans="1:45" ht="12.75" customHeight="1" x14ac:dyDescent="0.2">
      <c r="A266" s="187"/>
      <c r="B266" s="148"/>
      <c r="C266" s="53" t="s">
        <v>108</v>
      </c>
      <c r="D266" s="52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43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44"/>
      <c r="AJ266" s="44"/>
      <c r="AK266" s="27"/>
      <c r="AL266" s="27"/>
      <c r="AM266" s="7"/>
      <c r="AN266" s="7"/>
      <c r="AO266" s="7"/>
      <c r="AP266" s="7"/>
      <c r="AQ266" s="114">
        <f t="shared" si="57"/>
        <v>0</v>
      </c>
      <c r="AR266" s="3">
        <f t="shared" si="66"/>
        <v>34</v>
      </c>
      <c r="AS266" s="8">
        <f t="shared" si="59"/>
        <v>0</v>
      </c>
    </row>
    <row r="267" spans="1:45" ht="12.75" customHeight="1" x14ac:dyDescent="0.2">
      <c r="A267" s="187"/>
      <c r="B267" s="148"/>
      <c r="C267" s="53" t="s">
        <v>109</v>
      </c>
      <c r="D267" s="52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43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44"/>
      <c r="AJ267" s="44"/>
      <c r="AK267" s="27"/>
      <c r="AL267" s="27"/>
      <c r="AM267" s="7"/>
      <c r="AN267" s="7"/>
      <c r="AO267" s="7"/>
      <c r="AP267" s="7"/>
      <c r="AQ267" s="114">
        <f t="shared" si="57"/>
        <v>0</v>
      </c>
      <c r="AR267" s="3">
        <f t="shared" si="66"/>
        <v>34</v>
      </c>
      <c r="AS267" s="8">
        <f t="shared" si="59"/>
        <v>0</v>
      </c>
    </row>
    <row r="268" spans="1:45" ht="12.75" customHeight="1" x14ac:dyDescent="0.2">
      <c r="A268" s="187"/>
      <c r="B268" s="148" t="s">
        <v>85</v>
      </c>
      <c r="C268" s="53" t="s">
        <v>107</v>
      </c>
      <c r="D268" s="52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43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44"/>
      <c r="AJ268" s="44"/>
      <c r="AK268" s="27"/>
      <c r="AL268" s="27"/>
      <c r="AM268" s="7"/>
      <c r="AN268" s="7"/>
      <c r="AO268" s="7"/>
      <c r="AP268" s="7"/>
      <c r="AQ268" s="114">
        <f t="shared" si="57"/>
        <v>0</v>
      </c>
      <c r="AR268" s="3">
        <f t="shared" si="66"/>
        <v>34</v>
      </c>
      <c r="AS268" s="8">
        <f t="shared" si="59"/>
        <v>0</v>
      </c>
    </row>
    <row r="269" spans="1:45" ht="12.75" customHeight="1" x14ac:dyDescent="0.2">
      <c r="A269" s="187"/>
      <c r="B269" s="148"/>
      <c r="C269" s="53" t="s">
        <v>108</v>
      </c>
      <c r="D269" s="52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43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44"/>
      <c r="AJ269" s="44"/>
      <c r="AK269" s="27"/>
      <c r="AL269" s="27"/>
      <c r="AM269" s="7"/>
      <c r="AN269" s="7"/>
      <c r="AO269" s="7"/>
      <c r="AP269" s="7"/>
      <c r="AQ269" s="114">
        <f t="shared" si="57"/>
        <v>0</v>
      </c>
      <c r="AR269" s="3">
        <f t="shared" si="66"/>
        <v>34</v>
      </c>
      <c r="AS269" s="8">
        <f t="shared" si="59"/>
        <v>0</v>
      </c>
    </row>
    <row r="270" spans="1:45" ht="12.75" customHeight="1" x14ac:dyDescent="0.2">
      <c r="A270" s="187"/>
      <c r="B270" s="148"/>
      <c r="C270" s="53" t="s">
        <v>109</v>
      </c>
      <c r="D270" s="52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43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44"/>
      <c r="AJ270" s="44"/>
      <c r="AK270" s="27"/>
      <c r="AL270" s="27"/>
      <c r="AM270" s="7"/>
      <c r="AN270" s="7"/>
      <c r="AO270" s="7"/>
      <c r="AP270" s="7"/>
      <c r="AQ270" s="114">
        <f t="shared" si="57"/>
        <v>0</v>
      </c>
      <c r="AR270" s="3">
        <f t="shared" si="66"/>
        <v>34</v>
      </c>
      <c r="AS270" s="8">
        <f t="shared" si="59"/>
        <v>0</v>
      </c>
    </row>
    <row r="271" spans="1:45" ht="12.75" customHeight="1" x14ac:dyDescent="0.2">
      <c r="A271" s="187"/>
      <c r="B271" s="148" t="s">
        <v>106</v>
      </c>
      <c r="C271" s="53" t="s">
        <v>107</v>
      </c>
      <c r="D271" s="52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43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44"/>
      <c r="AJ271" s="44"/>
      <c r="AK271" s="27"/>
      <c r="AL271" s="27"/>
      <c r="AM271" s="7"/>
      <c r="AN271" s="7"/>
      <c r="AO271" s="7"/>
      <c r="AP271" s="7"/>
      <c r="AQ271" s="114">
        <f t="shared" si="57"/>
        <v>0</v>
      </c>
      <c r="AR271" s="3">
        <f t="shared" si="66"/>
        <v>34</v>
      </c>
      <c r="AS271" s="8">
        <f t="shared" si="59"/>
        <v>0</v>
      </c>
    </row>
    <row r="272" spans="1:45" ht="12.75" customHeight="1" x14ac:dyDescent="0.2">
      <c r="A272" s="187"/>
      <c r="B272" s="148"/>
      <c r="C272" s="53" t="s">
        <v>108</v>
      </c>
      <c r="D272" s="52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43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44"/>
      <c r="AJ272" s="44"/>
      <c r="AK272" s="27"/>
      <c r="AL272" s="27"/>
      <c r="AM272" s="7"/>
      <c r="AN272" s="7"/>
      <c r="AO272" s="7"/>
      <c r="AP272" s="7"/>
      <c r="AQ272" s="114">
        <f t="shared" si="57"/>
        <v>0</v>
      </c>
      <c r="AR272" s="3">
        <f t="shared" si="66"/>
        <v>34</v>
      </c>
      <c r="AS272" s="8">
        <f t="shared" si="59"/>
        <v>0</v>
      </c>
    </row>
    <row r="273" spans="1:45" ht="12.75" customHeight="1" x14ac:dyDescent="0.2">
      <c r="A273" s="187"/>
      <c r="B273" s="148"/>
      <c r="C273" s="53" t="s">
        <v>109</v>
      </c>
      <c r="D273" s="52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43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44"/>
      <c r="AJ273" s="44"/>
      <c r="AK273" s="27"/>
      <c r="AL273" s="27"/>
      <c r="AM273" s="7"/>
      <c r="AN273" s="7"/>
      <c r="AO273" s="7"/>
      <c r="AP273" s="7"/>
      <c r="AQ273" s="114">
        <f t="shared" si="57"/>
        <v>0</v>
      </c>
      <c r="AR273" s="3">
        <f t="shared" si="66"/>
        <v>34</v>
      </c>
      <c r="AS273" s="8">
        <f t="shared" si="59"/>
        <v>0</v>
      </c>
    </row>
    <row r="274" spans="1:45" ht="12.75" customHeight="1" x14ac:dyDescent="0.2">
      <c r="A274" s="187"/>
      <c r="B274" s="148" t="s">
        <v>74</v>
      </c>
      <c r="C274" s="53" t="s">
        <v>107</v>
      </c>
      <c r="D274" s="52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43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44"/>
      <c r="AJ274" s="44"/>
      <c r="AK274" s="27"/>
      <c r="AL274" s="27"/>
      <c r="AM274" s="7"/>
      <c r="AN274" s="7"/>
      <c r="AO274" s="7"/>
      <c r="AP274" s="7"/>
      <c r="AQ274" s="114">
        <f t="shared" si="57"/>
        <v>0</v>
      </c>
      <c r="AR274" s="3">
        <f t="shared" ref="AR274:AR276" si="67">34*2</f>
        <v>68</v>
      </c>
      <c r="AS274" s="8">
        <f t="shared" si="59"/>
        <v>0</v>
      </c>
    </row>
    <row r="275" spans="1:45" ht="12.75" customHeight="1" x14ac:dyDescent="0.2">
      <c r="A275" s="187"/>
      <c r="B275" s="148"/>
      <c r="C275" s="53" t="s">
        <v>108</v>
      </c>
      <c r="D275" s="52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43"/>
      <c r="AH275" s="27"/>
      <c r="AI275" s="27"/>
      <c r="AJ275" s="44"/>
      <c r="AK275" s="27"/>
      <c r="AL275" s="27"/>
      <c r="AM275" s="7"/>
      <c r="AN275" s="7"/>
      <c r="AO275" s="7"/>
      <c r="AP275" s="7"/>
      <c r="AQ275" s="114">
        <f t="shared" si="57"/>
        <v>0</v>
      </c>
      <c r="AR275" s="3">
        <f t="shared" si="67"/>
        <v>68</v>
      </c>
      <c r="AS275" s="8">
        <f t="shared" si="59"/>
        <v>0</v>
      </c>
    </row>
    <row r="276" spans="1:45" ht="12.75" customHeight="1" x14ac:dyDescent="0.2">
      <c r="A276" s="187"/>
      <c r="B276" s="148"/>
      <c r="C276" s="53" t="s">
        <v>109</v>
      </c>
      <c r="D276" s="54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43"/>
      <c r="AK276" s="27"/>
      <c r="AL276" s="27"/>
      <c r="AM276" s="7"/>
      <c r="AN276" s="7"/>
      <c r="AO276" s="7"/>
      <c r="AP276" s="7"/>
      <c r="AQ276" s="114">
        <f t="shared" si="57"/>
        <v>0</v>
      </c>
      <c r="AR276" s="3">
        <f t="shared" si="67"/>
        <v>68</v>
      </c>
      <c r="AS276" s="8">
        <f t="shared" si="59"/>
        <v>0</v>
      </c>
    </row>
    <row r="277" spans="1:45" ht="27" customHeight="1" x14ac:dyDescent="0.2">
      <c r="A277" s="67"/>
      <c r="B277" s="68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  <c r="Z277" s="130"/>
      <c r="AA277" s="130"/>
      <c r="AB277" s="130"/>
      <c r="AC277" s="130"/>
      <c r="AD277" s="130"/>
      <c r="AE277" s="130"/>
      <c r="AF277" s="130"/>
      <c r="AG277" s="130"/>
      <c r="AH277" s="130"/>
      <c r="AI277" s="130"/>
      <c r="AJ277" s="130"/>
      <c r="AK277" s="130"/>
      <c r="AL277" s="130"/>
      <c r="AM277" s="130"/>
      <c r="AN277" s="130"/>
      <c r="AO277" s="130"/>
      <c r="AP277" s="130"/>
      <c r="AQ277" s="130"/>
      <c r="AR277" s="130"/>
      <c r="AS277" s="130"/>
    </row>
    <row r="278" spans="1:45" s="2" customFormat="1" ht="81.75" customHeight="1" x14ac:dyDescent="0.2">
      <c r="A278" s="152" t="s">
        <v>38</v>
      </c>
      <c r="B278" s="153"/>
      <c r="C278" s="151" t="s">
        <v>130</v>
      </c>
      <c r="D278" s="159"/>
      <c r="E278" s="159"/>
      <c r="F278" s="159"/>
      <c r="G278" s="159"/>
      <c r="H278" s="159"/>
      <c r="I278" s="159"/>
      <c r="J278" s="159"/>
      <c r="K278" s="159"/>
      <c r="L278" s="159"/>
      <c r="M278" s="159"/>
      <c r="N278" s="159"/>
      <c r="O278" s="159"/>
      <c r="P278" s="159"/>
      <c r="Q278" s="159"/>
      <c r="R278" s="159"/>
      <c r="S278" s="159"/>
      <c r="T278" s="159"/>
      <c r="U278" s="159"/>
      <c r="V278" s="159"/>
      <c r="W278" s="159"/>
      <c r="X278" s="159"/>
      <c r="Y278" s="159"/>
      <c r="Z278" s="159"/>
      <c r="AA278" s="159"/>
      <c r="AB278" s="159"/>
      <c r="AC278" s="159"/>
      <c r="AD278" s="159"/>
      <c r="AE278" s="159"/>
      <c r="AF278" s="159"/>
      <c r="AG278" s="159"/>
      <c r="AH278" s="159"/>
      <c r="AI278" s="159"/>
      <c r="AJ278" s="159"/>
      <c r="AK278" s="159"/>
      <c r="AL278" s="159"/>
      <c r="AM278" s="159"/>
      <c r="AN278" s="159"/>
      <c r="AO278" s="159"/>
      <c r="AP278" s="160"/>
      <c r="AQ278" s="154" t="s">
        <v>20</v>
      </c>
      <c r="AR278" s="155" t="s">
        <v>22</v>
      </c>
      <c r="AS278" s="147" t="s">
        <v>21</v>
      </c>
    </row>
    <row r="279" spans="1:45" s="2" customFormat="1" ht="17.25" customHeight="1" x14ac:dyDescent="0.2">
      <c r="A279" s="123" t="s">
        <v>0</v>
      </c>
      <c r="B279" s="124"/>
      <c r="C279" s="149"/>
      <c r="D279" s="40" t="s">
        <v>18</v>
      </c>
      <c r="E279" s="143" t="s">
        <v>1</v>
      </c>
      <c r="F279" s="146"/>
      <c r="G279" s="146"/>
      <c r="H279" s="144"/>
      <c r="I279" s="148" t="s">
        <v>2</v>
      </c>
      <c r="J279" s="148"/>
      <c r="K279" s="148"/>
      <c r="L279" s="148"/>
      <c r="M279" s="148" t="s">
        <v>3</v>
      </c>
      <c r="N279" s="148"/>
      <c r="O279" s="148"/>
      <c r="P279" s="148"/>
      <c r="Q279" s="148" t="s">
        <v>4</v>
      </c>
      <c r="R279" s="148"/>
      <c r="S279" s="148"/>
      <c r="T279" s="148"/>
      <c r="U279" s="148" t="s">
        <v>5</v>
      </c>
      <c r="V279" s="148"/>
      <c r="W279" s="148"/>
      <c r="X279" s="148" t="s">
        <v>6</v>
      </c>
      <c r="Y279" s="148"/>
      <c r="Z279" s="148"/>
      <c r="AA279" s="148"/>
      <c r="AB279" s="148" t="s">
        <v>7</v>
      </c>
      <c r="AC279" s="148"/>
      <c r="AD279" s="148"/>
      <c r="AE279" s="148" t="s">
        <v>8</v>
      </c>
      <c r="AF279" s="148"/>
      <c r="AG279" s="148"/>
      <c r="AH279" s="148"/>
      <c r="AI279" s="148"/>
      <c r="AJ279" s="148" t="s">
        <v>9</v>
      </c>
      <c r="AK279" s="148"/>
      <c r="AL279" s="148"/>
      <c r="AM279" s="148" t="s">
        <v>10</v>
      </c>
      <c r="AN279" s="148"/>
      <c r="AO279" s="148"/>
      <c r="AP279" s="148"/>
      <c r="AQ279" s="154"/>
      <c r="AR279" s="155"/>
      <c r="AS279" s="147"/>
    </row>
    <row r="280" spans="1:45" s="6" customFormat="1" ht="14.25" customHeight="1" x14ac:dyDescent="0.2">
      <c r="A280" s="127"/>
      <c r="B280" s="128"/>
      <c r="C280" s="150"/>
      <c r="D280" s="23" t="s">
        <v>19</v>
      </c>
      <c r="E280" s="90">
        <v>1</v>
      </c>
      <c r="F280" s="5">
        <v>2</v>
      </c>
      <c r="G280" s="5">
        <v>3</v>
      </c>
      <c r="H280" s="5">
        <v>4</v>
      </c>
      <c r="I280" s="5">
        <v>5</v>
      </c>
      <c r="J280" s="5">
        <v>6</v>
      </c>
      <c r="K280" s="5">
        <v>7</v>
      </c>
      <c r="L280" s="5">
        <v>8</v>
      </c>
      <c r="M280" s="5">
        <v>9</v>
      </c>
      <c r="N280" s="5">
        <v>10</v>
      </c>
      <c r="O280" s="5">
        <v>11</v>
      </c>
      <c r="P280" s="5">
        <v>12</v>
      </c>
      <c r="Q280" s="5">
        <v>13</v>
      </c>
      <c r="R280" s="5">
        <v>14</v>
      </c>
      <c r="S280" s="5">
        <v>15</v>
      </c>
      <c r="T280" s="5">
        <v>16</v>
      </c>
      <c r="U280" s="5">
        <v>17</v>
      </c>
      <c r="V280" s="5">
        <v>18</v>
      </c>
      <c r="W280" s="5">
        <v>19</v>
      </c>
      <c r="X280" s="5">
        <v>20</v>
      </c>
      <c r="Y280" s="5">
        <v>21</v>
      </c>
      <c r="Z280" s="5">
        <v>22</v>
      </c>
      <c r="AA280" s="5">
        <v>23</v>
      </c>
      <c r="AB280" s="5">
        <v>24</v>
      </c>
      <c r="AC280" s="5">
        <v>25</v>
      </c>
      <c r="AD280" s="5">
        <v>26</v>
      </c>
      <c r="AE280" s="5">
        <v>27</v>
      </c>
      <c r="AF280" s="5">
        <v>28</v>
      </c>
      <c r="AG280" s="5">
        <v>29</v>
      </c>
      <c r="AH280" s="5">
        <v>30</v>
      </c>
      <c r="AI280" s="5">
        <v>31</v>
      </c>
      <c r="AJ280" s="5">
        <v>32</v>
      </c>
      <c r="AK280" s="5">
        <v>33</v>
      </c>
      <c r="AL280" s="5">
        <v>34</v>
      </c>
      <c r="AM280" s="5">
        <v>35</v>
      </c>
      <c r="AN280" s="5">
        <v>36</v>
      </c>
      <c r="AO280" s="5">
        <v>37</v>
      </c>
      <c r="AP280" s="5">
        <v>38</v>
      </c>
      <c r="AQ280" s="154"/>
      <c r="AR280" s="155"/>
      <c r="AS280" s="147"/>
    </row>
    <row r="281" spans="1:45" x14ac:dyDescent="0.2">
      <c r="A281" s="187"/>
      <c r="B281" s="190" t="s">
        <v>13</v>
      </c>
      <c r="C281" s="53" t="s">
        <v>110</v>
      </c>
      <c r="D281" s="54"/>
      <c r="E281" s="27"/>
      <c r="F281" s="27"/>
      <c r="G281" s="27"/>
      <c r="H281" s="108" t="s">
        <v>136</v>
      </c>
      <c r="I281" s="27"/>
      <c r="J281" s="27"/>
      <c r="K281" s="118" t="s">
        <v>145</v>
      </c>
      <c r="L281" s="27"/>
      <c r="M281" s="27"/>
      <c r="N281" s="27"/>
      <c r="O281" s="27"/>
      <c r="P281" s="118" t="s">
        <v>145</v>
      </c>
      <c r="Q281" s="27"/>
      <c r="R281" s="118" t="s">
        <v>145</v>
      </c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44"/>
      <c r="AN281" s="44"/>
      <c r="AO281" s="44"/>
      <c r="AP281" s="44"/>
      <c r="AQ281" s="114">
        <f t="shared" ref="AQ281:AQ328" si="68">COUNTA(E281:AP281)</f>
        <v>4</v>
      </c>
      <c r="AR281" s="3">
        <f t="shared" ref="AR281:AR295" si="69">34*3</f>
        <v>102</v>
      </c>
      <c r="AS281" s="8">
        <f t="shared" ref="AS281:AS328" si="70">AQ281/AR281</f>
        <v>3.9215686274509803E-2</v>
      </c>
    </row>
    <row r="282" spans="1:45" x14ac:dyDescent="0.2">
      <c r="A282" s="187"/>
      <c r="B282" s="190"/>
      <c r="C282" s="90" t="s">
        <v>111</v>
      </c>
      <c r="D282" s="54"/>
      <c r="E282" s="27"/>
      <c r="F282" s="27"/>
      <c r="G282" s="27"/>
      <c r="H282" s="108" t="s">
        <v>136</v>
      </c>
      <c r="I282" s="27"/>
      <c r="J282" s="27"/>
      <c r="K282" s="118" t="s">
        <v>145</v>
      </c>
      <c r="L282" s="27"/>
      <c r="M282" s="27"/>
      <c r="N282" s="27"/>
      <c r="O282" s="27"/>
      <c r="P282" s="118" t="s">
        <v>145</v>
      </c>
      <c r="Q282" s="27"/>
      <c r="R282" s="118" t="s">
        <v>145</v>
      </c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44"/>
      <c r="AN282" s="44"/>
      <c r="AO282" s="44"/>
      <c r="AP282" s="44"/>
      <c r="AQ282" s="114">
        <f t="shared" si="68"/>
        <v>4</v>
      </c>
      <c r="AR282" s="3">
        <f t="shared" si="69"/>
        <v>102</v>
      </c>
      <c r="AS282" s="8">
        <f t="shared" si="70"/>
        <v>3.9215686274509803E-2</v>
      </c>
    </row>
    <row r="283" spans="1:45" x14ac:dyDescent="0.2">
      <c r="A283" s="187"/>
      <c r="B283" s="190"/>
      <c r="C283" s="90" t="s">
        <v>112</v>
      </c>
      <c r="D283" s="54"/>
      <c r="E283" s="27"/>
      <c r="F283" s="27"/>
      <c r="G283" s="27"/>
      <c r="H283" s="108" t="s">
        <v>136</v>
      </c>
      <c r="I283" s="27"/>
      <c r="J283" s="27"/>
      <c r="K283" s="118" t="s">
        <v>145</v>
      </c>
      <c r="L283" s="27"/>
      <c r="M283" s="27"/>
      <c r="N283" s="27"/>
      <c r="O283" s="27"/>
      <c r="P283" s="118" t="s">
        <v>145</v>
      </c>
      <c r="Q283" s="27"/>
      <c r="R283" s="118" t="s">
        <v>145</v>
      </c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44"/>
      <c r="AN283" s="44"/>
      <c r="AO283" s="44"/>
      <c r="AP283" s="44"/>
      <c r="AQ283" s="114">
        <f t="shared" si="68"/>
        <v>4</v>
      </c>
      <c r="AR283" s="3">
        <f t="shared" si="69"/>
        <v>102</v>
      </c>
      <c r="AS283" s="8">
        <f t="shared" si="70"/>
        <v>3.9215686274509803E-2</v>
      </c>
    </row>
    <row r="284" spans="1:45" ht="12.75" customHeight="1" x14ac:dyDescent="0.2">
      <c r="A284" s="187"/>
      <c r="B284" s="189" t="s">
        <v>27</v>
      </c>
      <c r="C284" s="53" t="s">
        <v>110</v>
      </c>
      <c r="D284" s="54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44"/>
      <c r="AN284" s="44"/>
      <c r="AO284" s="44"/>
      <c r="AP284" s="44"/>
      <c r="AQ284" s="114">
        <f t="shared" si="68"/>
        <v>0</v>
      </c>
      <c r="AR284" s="3">
        <f t="shared" si="69"/>
        <v>102</v>
      </c>
      <c r="AS284" s="8">
        <f t="shared" si="70"/>
        <v>0</v>
      </c>
    </row>
    <row r="285" spans="1:45" ht="12.75" customHeight="1" x14ac:dyDescent="0.2">
      <c r="A285" s="187"/>
      <c r="B285" s="190"/>
      <c r="C285" s="90" t="s">
        <v>111</v>
      </c>
      <c r="D285" s="54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44"/>
      <c r="AN285" s="44"/>
      <c r="AO285" s="44"/>
      <c r="AP285" s="44"/>
      <c r="AQ285" s="114">
        <f t="shared" si="68"/>
        <v>0</v>
      </c>
      <c r="AR285" s="3">
        <f t="shared" si="69"/>
        <v>102</v>
      </c>
      <c r="AS285" s="8">
        <f t="shared" si="70"/>
        <v>0</v>
      </c>
    </row>
    <row r="286" spans="1:45" ht="12.75" customHeight="1" x14ac:dyDescent="0.2">
      <c r="A286" s="187"/>
      <c r="B286" s="190"/>
      <c r="C286" s="53" t="s">
        <v>112</v>
      </c>
      <c r="D286" s="54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44"/>
      <c r="AN286" s="44"/>
      <c r="AO286" s="44"/>
      <c r="AP286" s="44"/>
      <c r="AQ286" s="114">
        <f t="shared" si="68"/>
        <v>0</v>
      </c>
      <c r="AR286" s="3">
        <f t="shared" si="69"/>
        <v>102</v>
      </c>
      <c r="AS286" s="8">
        <f t="shared" si="70"/>
        <v>0</v>
      </c>
    </row>
    <row r="287" spans="1:45" x14ac:dyDescent="0.2">
      <c r="A287" s="187"/>
      <c r="B287" s="189" t="s">
        <v>12</v>
      </c>
      <c r="C287" s="53" t="s">
        <v>110</v>
      </c>
      <c r="D287" s="54"/>
      <c r="E287" s="27"/>
      <c r="F287" s="27"/>
      <c r="G287" s="27"/>
      <c r="H287" s="108" t="s">
        <v>136</v>
      </c>
      <c r="I287" s="27"/>
      <c r="J287" s="27"/>
      <c r="K287" s="108" t="s">
        <v>136</v>
      </c>
      <c r="L287" s="27"/>
      <c r="M287" s="27"/>
      <c r="N287" s="108" t="s">
        <v>136</v>
      </c>
      <c r="O287" s="27"/>
      <c r="P287" s="27"/>
      <c r="Q287" s="27"/>
      <c r="R287" s="108" t="s">
        <v>136</v>
      </c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44"/>
      <c r="AN287" s="44"/>
      <c r="AO287" s="44"/>
      <c r="AP287" s="44"/>
      <c r="AQ287" s="114">
        <f t="shared" si="68"/>
        <v>4</v>
      </c>
      <c r="AR287" s="3">
        <f t="shared" si="69"/>
        <v>102</v>
      </c>
      <c r="AS287" s="8">
        <f t="shared" si="70"/>
        <v>3.9215686274509803E-2</v>
      </c>
    </row>
    <row r="288" spans="1:45" x14ac:dyDescent="0.2">
      <c r="A288" s="187"/>
      <c r="B288" s="190"/>
      <c r="C288" s="90" t="s">
        <v>111</v>
      </c>
      <c r="D288" s="54"/>
      <c r="E288" s="27"/>
      <c r="F288" s="27"/>
      <c r="G288" s="27"/>
      <c r="H288" s="108" t="s">
        <v>136</v>
      </c>
      <c r="I288" s="27"/>
      <c r="J288" s="27"/>
      <c r="K288" s="108" t="s">
        <v>136</v>
      </c>
      <c r="L288" s="27"/>
      <c r="M288" s="27"/>
      <c r="N288" s="108" t="s">
        <v>136</v>
      </c>
      <c r="O288" s="115"/>
      <c r="P288" s="27"/>
      <c r="Q288" s="27"/>
      <c r="R288" s="108" t="s">
        <v>136</v>
      </c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44"/>
      <c r="AN288" s="44"/>
      <c r="AO288" s="44"/>
      <c r="AP288" s="44"/>
      <c r="AQ288" s="114">
        <f t="shared" si="68"/>
        <v>4</v>
      </c>
      <c r="AR288" s="3">
        <f t="shared" si="69"/>
        <v>102</v>
      </c>
      <c r="AS288" s="8">
        <f t="shared" si="70"/>
        <v>3.9215686274509803E-2</v>
      </c>
    </row>
    <row r="289" spans="1:45" x14ac:dyDescent="0.2">
      <c r="A289" s="187"/>
      <c r="B289" s="190"/>
      <c r="C289" s="53" t="s">
        <v>112</v>
      </c>
      <c r="D289" s="52"/>
      <c r="E289" s="27"/>
      <c r="F289" s="27"/>
      <c r="G289" s="27"/>
      <c r="H289" s="108" t="s">
        <v>136</v>
      </c>
      <c r="I289" s="27"/>
      <c r="J289" s="27"/>
      <c r="K289" s="108" t="s">
        <v>136</v>
      </c>
      <c r="L289" s="27"/>
      <c r="M289" s="27"/>
      <c r="N289" s="108" t="s">
        <v>136</v>
      </c>
      <c r="O289" s="27"/>
      <c r="P289" s="27"/>
      <c r="Q289" s="27"/>
      <c r="R289" s="108" t="s">
        <v>136</v>
      </c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44"/>
      <c r="AN289" s="44"/>
      <c r="AO289" s="44"/>
      <c r="AP289" s="44"/>
      <c r="AQ289" s="114">
        <f t="shared" si="68"/>
        <v>4</v>
      </c>
      <c r="AR289" s="3">
        <f t="shared" si="69"/>
        <v>102</v>
      </c>
      <c r="AS289" s="8">
        <f t="shared" si="70"/>
        <v>3.9215686274509803E-2</v>
      </c>
    </row>
    <row r="290" spans="1:45" ht="12.75" customHeight="1" x14ac:dyDescent="0.2">
      <c r="A290" s="187"/>
      <c r="B290" s="189" t="s">
        <v>98</v>
      </c>
      <c r="C290" s="53" t="s">
        <v>110</v>
      </c>
      <c r="D290" s="54"/>
      <c r="E290" s="27"/>
      <c r="F290" s="27"/>
      <c r="G290" s="108" t="s">
        <v>136</v>
      </c>
      <c r="H290" s="45"/>
      <c r="I290" s="43"/>
      <c r="J290" s="27"/>
      <c r="K290" s="27"/>
      <c r="L290" s="27"/>
      <c r="M290" s="108" t="s">
        <v>136</v>
      </c>
      <c r="N290" s="27"/>
      <c r="O290" s="27"/>
      <c r="P290" s="27"/>
      <c r="Q290" s="118" t="s">
        <v>145</v>
      </c>
      <c r="R290" s="27"/>
      <c r="S290" s="27"/>
      <c r="T290" s="108" t="s">
        <v>136</v>
      </c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44"/>
      <c r="AN290" s="44"/>
      <c r="AO290" s="44"/>
      <c r="AP290" s="44"/>
      <c r="AQ290" s="114">
        <f t="shared" si="68"/>
        <v>4</v>
      </c>
      <c r="AR290" s="3">
        <f t="shared" si="69"/>
        <v>102</v>
      </c>
      <c r="AS290" s="8">
        <f t="shared" si="70"/>
        <v>3.9215686274509803E-2</v>
      </c>
    </row>
    <row r="291" spans="1:45" ht="12.75" customHeight="1" x14ac:dyDescent="0.2">
      <c r="A291" s="187"/>
      <c r="B291" s="190"/>
      <c r="C291" s="90" t="s">
        <v>111</v>
      </c>
      <c r="D291" s="54"/>
      <c r="E291" s="27"/>
      <c r="F291" s="27"/>
      <c r="G291" s="108" t="s">
        <v>136</v>
      </c>
      <c r="H291" s="45"/>
      <c r="I291" s="43"/>
      <c r="J291" s="27"/>
      <c r="K291" s="27"/>
      <c r="L291" s="27"/>
      <c r="M291" s="108" t="s">
        <v>136</v>
      </c>
      <c r="N291" s="27"/>
      <c r="O291" s="27"/>
      <c r="P291" s="27"/>
      <c r="Q291" s="118" t="s">
        <v>145</v>
      </c>
      <c r="R291" s="27"/>
      <c r="S291" s="27"/>
      <c r="T291" s="108" t="s">
        <v>136</v>
      </c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44"/>
      <c r="AN291" s="44"/>
      <c r="AO291" s="44"/>
      <c r="AP291" s="44"/>
      <c r="AQ291" s="114">
        <f t="shared" si="68"/>
        <v>4</v>
      </c>
      <c r="AR291" s="3">
        <f t="shared" si="69"/>
        <v>102</v>
      </c>
      <c r="AS291" s="8">
        <f t="shared" si="70"/>
        <v>3.9215686274509803E-2</v>
      </c>
    </row>
    <row r="292" spans="1:45" ht="12.75" customHeight="1" x14ac:dyDescent="0.2">
      <c r="A292" s="187"/>
      <c r="B292" s="190"/>
      <c r="C292" s="53" t="s">
        <v>112</v>
      </c>
      <c r="D292" s="54"/>
      <c r="E292" s="27"/>
      <c r="F292" s="27"/>
      <c r="G292" s="108" t="s">
        <v>136</v>
      </c>
      <c r="H292" s="43"/>
      <c r="I292" s="27"/>
      <c r="J292" s="27"/>
      <c r="K292" s="27"/>
      <c r="L292" s="27"/>
      <c r="M292" s="108" t="s">
        <v>136</v>
      </c>
      <c r="N292" s="27"/>
      <c r="O292" s="27"/>
      <c r="P292" s="27"/>
      <c r="Q292" s="118" t="s">
        <v>145</v>
      </c>
      <c r="R292" s="27"/>
      <c r="S292" s="27"/>
      <c r="T292" s="108" t="s">
        <v>136</v>
      </c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44"/>
      <c r="AN292" s="44"/>
      <c r="AO292" s="44"/>
      <c r="AP292" s="44"/>
      <c r="AQ292" s="114">
        <f t="shared" si="68"/>
        <v>4</v>
      </c>
      <c r="AR292" s="3">
        <f t="shared" si="69"/>
        <v>102</v>
      </c>
      <c r="AS292" s="8">
        <f t="shared" si="70"/>
        <v>3.9215686274509803E-2</v>
      </c>
    </row>
    <row r="293" spans="1:45" x14ac:dyDescent="0.2">
      <c r="A293" s="187"/>
      <c r="B293" s="189" t="s">
        <v>99</v>
      </c>
      <c r="C293" s="53" t="s">
        <v>110</v>
      </c>
      <c r="D293" s="54"/>
      <c r="E293" s="27"/>
      <c r="F293" s="27"/>
      <c r="G293" s="27"/>
      <c r="H293" s="27"/>
      <c r="I293" s="27"/>
      <c r="J293" s="27"/>
      <c r="K293" s="27"/>
      <c r="L293" s="108" t="s">
        <v>136</v>
      </c>
      <c r="M293" s="27"/>
      <c r="N293" s="27"/>
      <c r="O293" s="27"/>
      <c r="P293" s="108" t="s">
        <v>136</v>
      </c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44"/>
      <c r="AJ293" s="44"/>
      <c r="AK293" s="27"/>
      <c r="AL293" s="27"/>
      <c r="AM293" s="44"/>
      <c r="AN293" s="44"/>
      <c r="AO293" s="44"/>
      <c r="AP293" s="44"/>
      <c r="AQ293" s="114">
        <f t="shared" si="68"/>
        <v>2</v>
      </c>
      <c r="AR293" s="3">
        <f t="shared" si="69"/>
        <v>102</v>
      </c>
      <c r="AS293" s="8">
        <f t="shared" si="70"/>
        <v>1.9607843137254902E-2</v>
      </c>
    </row>
    <row r="294" spans="1:45" x14ac:dyDescent="0.2">
      <c r="A294" s="187"/>
      <c r="B294" s="190"/>
      <c r="C294" s="90" t="s">
        <v>111</v>
      </c>
      <c r="D294" s="54"/>
      <c r="E294" s="27"/>
      <c r="F294" s="27"/>
      <c r="G294" s="27"/>
      <c r="H294" s="27"/>
      <c r="I294" s="27"/>
      <c r="J294" s="27"/>
      <c r="K294" s="27"/>
      <c r="L294" s="108" t="s">
        <v>136</v>
      </c>
      <c r="M294" s="27"/>
      <c r="N294" s="27"/>
      <c r="O294" s="27"/>
      <c r="P294" s="108" t="s">
        <v>136</v>
      </c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44"/>
      <c r="AJ294" s="44"/>
      <c r="AK294" s="27"/>
      <c r="AL294" s="27"/>
      <c r="AM294" s="44"/>
      <c r="AN294" s="44"/>
      <c r="AO294" s="44"/>
      <c r="AP294" s="44"/>
      <c r="AQ294" s="114">
        <f t="shared" si="68"/>
        <v>2</v>
      </c>
      <c r="AR294" s="3">
        <f t="shared" si="69"/>
        <v>102</v>
      </c>
      <c r="AS294" s="8">
        <f t="shared" si="70"/>
        <v>1.9607843137254902E-2</v>
      </c>
    </row>
    <row r="295" spans="1:45" ht="12.75" customHeight="1" x14ac:dyDescent="0.2">
      <c r="A295" s="187"/>
      <c r="B295" s="190"/>
      <c r="C295" s="53" t="s">
        <v>112</v>
      </c>
      <c r="D295" s="54"/>
      <c r="E295" s="27"/>
      <c r="F295" s="27"/>
      <c r="G295" s="27"/>
      <c r="H295" s="27"/>
      <c r="I295" s="27"/>
      <c r="J295" s="27"/>
      <c r="K295" s="27"/>
      <c r="L295" s="108" t="s">
        <v>136</v>
      </c>
      <c r="M295" s="27"/>
      <c r="N295" s="27"/>
      <c r="O295" s="27"/>
      <c r="P295" s="108" t="s">
        <v>136</v>
      </c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44"/>
      <c r="AJ295" s="44"/>
      <c r="AK295" s="27"/>
      <c r="AL295" s="27"/>
      <c r="AM295" s="44"/>
      <c r="AN295" s="44"/>
      <c r="AO295" s="44"/>
      <c r="AP295" s="44"/>
      <c r="AQ295" s="114">
        <f t="shared" si="68"/>
        <v>2</v>
      </c>
      <c r="AR295" s="3">
        <f t="shared" si="69"/>
        <v>102</v>
      </c>
      <c r="AS295" s="8">
        <f t="shared" si="70"/>
        <v>1.9607843137254902E-2</v>
      </c>
    </row>
    <row r="296" spans="1:45" ht="12.75" customHeight="1" x14ac:dyDescent="0.2">
      <c r="A296" s="187"/>
      <c r="B296" s="189" t="s">
        <v>100</v>
      </c>
      <c r="C296" s="53" t="s">
        <v>110</v>
      </c>
      <c r="D296" s="54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44"/>
      <c r="AJ296" s="44"/>
      <c r="AK296" s="27"/>
      <c r="AL296" s="27"/>
      <c r="AM296" s="44"/>
      <c r="AN296" s="44"/>
      <c r="AO296" s="44"/>
      <c r="AP296" s="44"/>
      <c r="AQ296" s="114">
        <f t="shared" si="68"/>
        <v>0</v>
      </c>
      <c r="AR296" s="3">
        <f>34*1</f>
        <v>34</v>
      </c>
      <c r="AS296" s="8">
        <f t="shared" si="70"/>
        <v>0</v>
      </c>
    </row>
    <row r="297" spans="1:45" ht="12.75" customHeight="1" x14ac:dyDescent="0.2">
      <c r="A297" s="187"/>
      <c r="B297" s="190"/>
      <c r="C297" s="90" t="s">
        <v>111</v>
      </c>
      <c r="D297" s="54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44"/>
      <c r="AJ297" s="44"/>
      <c r="AK297" s="27"/>
      <c r="AL297" s="27"/>
      <c r="AM297" s="44"/>
      <c r="AN297" s="44"/>
      <c r="AO297" s="44"/>
      <c r="AP297" s="44"/>
      <c r="AQ297" s="114">
        <f t="shared" si="68"/>
        <v>0</v>
      </c>
      <c r="AR297" s="3">
        <f>34*1</f>
        <v>34</v>
      </c>
      <c r="AS297" s="8">
        <f t="shared" si="70"/>
        <v>0</v>
      </c>
    </row>
    <row r="298" spans="1:45" x14ac:dyDescent="0.2">
      <c r="A298" s="187"/>
      <c r="B298" s="190"/>
      <c r="C298" s="53" t="s">
        <v>112</v>
      </c>
      <c r="D298" s="52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44"/>
      <c r="AJ298" s="44"/>
      <c r="AK298" s="27"/>
      <c r="AL298" s="27"/>
      <c r="AM298" s="44"/>
      <c r="AN298" s="44"/>
      <c r="AO298" s="44"/>
      <c r="AP298" s="44"/>
      <c r="AQ298" s="114">
        <f t="shared" si="68"/>
        <v>0</v>
      </c>
      <c r="AR298" s="3">
        <f t="shared" ref="AR298:AR301" si="71">34*1</f>
        <v>34</v>
      </c>
      <c r="AS298" s="8">
        <f t="shared" si="70"/>
        <v>0</v>
      </c>
    </row>
    <row r="299" spans="1:45" x14ac:dyDescent="0.2">
      <c r="A299" s="187"/>
      <c r="B299" s="189" t="s">
        <v>35</v>
      </c>
      <c r="C299" s="53" t="s">
        <v>110</v>
      </c>
      <c r="D299" s="52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118" t="s">
        <v>145</v>
      </c>
      <c r="R299" s="27"/>
      <c r="S299" s="27"/>
      <c r="T299" s="108" t="s">
        <v>136</v>
      </c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44"/>
      <c r="AJ299" s="44"/>
      <c r="AK299" s="27"/>
      <c r="AL299" s="27"/>
      <c r="AM299" s="44"/>
      <c r="AN299" s="44"/>
      <c r="AO299" s="44"/>
      <c r="AP299" s="44"/>
      <c r="AQ299" s="114">
        <f t="shared" si="68"/>
        <v>2</v>
      </c>
      <c r="AR299" s="3">
        <f t="shared" si="71"/>
        <v>34</v>
      </c>
      <c r="AS299" s="8">
        <f t="shared" si="70"/>
        <v>5.8823529411764705E-2</v>
      </c>
    </row>
    <row r="300" spans="1:45" x14ac:dyDescent="0.2">
      <c r="A300" s="187"/>
      <c r="B300" s="190"/>
      <c r="C300" s="90" t="s">
        <v>111</v>
      </c>
      <c r="D300" s="58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118" t="s">
        <v>145</v>
      </c>
      <c r="R300" s="27"/>
      <c r="S300" s="27"/>
      <c r="T300" s="108" t="s">
        <v>136</v>
      </c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44"/>
      <c r="AJ300" s="44"/>
      <c r="AK300" s="27"/>
      <c r="AL300" s="27"/>
      <c r="AM300" s="44"/>
      <c r="AN300" s="44"/>
      <c r="AO300" s="44"/>
      <c r="AP300" s="44"/>
      <c r="AQ300" s="114">
        <f t="shared" si="68"/>
        <v>2</v>
      </c>
      <c r="AR300" s="3">
        <f t="shared" si="71"/>
        <v>34</v>
      </c>
      <c r="AS300" s="8">
        <f t="shared" si="70"/>
        <v>5.8823529411764705E-2</v>
      </c>
    </row>
    <row r="301" spans="1:45" x14ac:dyDescent="0.2">
      <c r="A301" s="187"/>
      <c r="B301" s="190"/>
      <c r="C301" s="90" t="s">
        <v>112</v>
      </c>
      <c r="D301" s="52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118" t="s">
        <v>145</v>
      </c>
      <c r="R301" s="27"/>
      <c r="S301" s="27"/>
      <c r="T301" s="108" t="s">
        <v>136</v>
      </c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44"/>
      <c r="AJ301" s="44"/>
      <c r="AK301" s="27"/>
      <c r="AL301" s="27"/>
      <c r="AM301" s="44"/>
      <c r="AN301" s="44"/>
      <c r="AO301" s="44"/>
      <c r="AP301" s="44"/>
      <c r="AQ301" s="114">
        <f t="shared" si="68"/>
        <v>2</v>
      </c>
      <c r="AR301" s="3">
        <f t="shared" si="71"/>
        <v>34</v>
      </c>
      <c r="AS301" s="8">
        <f t="shared" si="70"/>
        <v>5.8823529411764705E-2</v>
      </c>
    </row>
    <row r="302" spans="1:45" x14ac:dyDescent="0.2">
      <c r="A302" s="187"/>
      <c r="B302" s="189" t="s">
        <v>28</v>
      </c>
      <c r="C302" s="53" t="s">
        <v>110</v>
      </c>
      <c r="D302" s="52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118" t="s">
        <v>145</v>
      </c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44"/>
      <c r="AJ302" s="44"/>
      <c r="AK302" s="27"/>
      <c r="AL302" s="27"/>
      <c r="AM302" s="44"/>
      <c r="AN302" s="44"/>
      <c r="AO302" s="44"/>
      <c r="AP302" s="44"/>
      <c r="AQ302" s="114">
        <f t="shared" si="68"/>
        <v>1</v>
      </c>
      <c r="AR302" s="3">
        <f>34*2</f>
        <v>68</v>
      </c>
      <c r="AS302" s="8">
        <f t="shared" si="70"/>
        <v>1.4705882352941176E-2</v>
      </c>
    </row>
    <row r="303" spans="1:45" x14ac:dyDescent="0.2">
      <c r="A303" s="187"/>
      <c r="B303" s="190"/>
      <c r="C303" s="90" t="s">
        <v>111</v>
      </c>
      <c r="D303" s="58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118" t="s">
        <v>145</v>
      </c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44"/>
      <c r="AJ303" s="44"/>
      <c r="AK303" s="27"/>
      <c r="AL303" s="27"/>
      <c r="AM303" s="44"/>
      <c r="AN303" s="44"/>
      <c r="AO303" s="44"/>
      <c r="AP303" s="44"/>
      <c r="AQ303" s="114">
        <f t="shared" si="68"/>
        <v>1</v>
      </c>
      <c r="AR303" s="3">
        <f>34*2</f>
        <v>68</v>
      </c>
      <c r="AS303" s="8">
        <f t="shared" si="70"/>
        <v>1.4705882352941176E-2</v>
      </c>
    </row>
    <row r="304" spans="1:45" x14ac:dyDescent="0.2">
      <c r="A304" s="187"/>
      <c r="B304" s="190"/>
      <c r="C304" s="53" t="s">
        <v>112</v>
      </c>
      <c r="D304" s="52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44"/>
      <c r="AJ304" s="44"/>
      <c r="AK304" s="27"/>
      <c r="AL304" s="27"/>
      <c r="AM304" s="44"/>
      <c r="AN304" s="44"/>
      <c r="AO304" s="44"/>
      <c r="AP304" s="44"/>
      <c r="AQ304" s="114">
        <f t="shared" si="68"/>
        <v>0</v>
      </c>
      <c r="AR304" s="3">
        <f t="shared" ref="AR304" si="72">34*2</f>
        <v>68</v>
      </c>
      <c r="AS304" s="8">
        <f t="shared" si="70"/>
        <v>0</v>
      </c>
    </row>
    <row r="305" spans="1:45" x14ac:dyDescent="0.2">
      <c r="A305" s="187"/>
      <c r="B305" s="189" t="s">
        <v>32</v>
      </c>
      <c r="C305" s="53" t="s">
        <v>110</v>
      </c>
      <c r="D305" s="52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44"/>
      <c r="AJ305" s="44"/>
      <c r="AK305" s="27"/>
      <c r="AL305" s="27"/>
      <c r="AM305" s="44"/>
      <c r="AN305" s="44"/>
      <c r="AO305" s="44"/>
      <c r="AP305" s="44"/>
      <c r="AQ305" s="114">
        <f t="shared" si="68"/>
        <v>0</v>
      </c>
      <c r="AR305" s="3">
        <f>34*1</f>
        <v>34</v>
      </c>
      <c r="AS305" s="8">
        <f t="shared" si="70"/>
        <v>0</v>
      </c>
    </row>
    <row r="306" spans="1:45" x14ac:dyDescent="0.2">
      <c r="A306" s="187"/>
      <c r="B306" s="190"/>
      <c r="C306" s="90" t="s">
        <v>111</v>
      </c>
      <c r="D306" s="58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44"/>
      <c r="AJ306" s="44"/>
      <c r="AK306" s="27"/>
      <c r="AL306" s="27"/>
      <c r="AM306" s="44"/>
      <c r="AN306" s="44"/>
      <c r="AO306" s="44"/>
      <c r="AP306" s="44"/>
      <c r="AQ306" s="114">
        <f t="shared" si="68"/>
        <v>0</v>
      </c>
      <c r="AR306" s="3">
        <f>34*1</f>
        <v>34</v>
      </c>
      <c r="AS306" s="8">
        <f t="shared" si="70"/>
        <v>0</v>
      </c>
    </row>
    <row r="307" spans="1:45" x14ac:dyDescent="0.2">
      <c r="A307" s="187"/>
      <c r="B307" s="190"/>
      <c r="C307" s="53" t="s">
        <v>112</v>
      </c>
      <c r="D307" s="52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44"/>
      <c r="AJ307" s="44"/>
      <c r="AK307" s="27"/>
      <c r="AL307" s="27"/>
      <c r="AM307" s="44"/>
      <c r="AN307" s="44"/>
      <c r="AO307" s="44"/>
      <c r="AP307" s="44"/>
      <c r="AQ307" s="114">
        <f t="shared" si="68"/>
        <v>0</v>
      </c>
      <c r="AR307" s="3">
        <f t="shared" ref="AR307" si="73">34*1</f>
        <v>34</v>
      </c>
      <c r="AS307" s="8">
        <f t="shared" si="70"/>
        <v>0</v>
      </c>
    </row>
    <row r="308" spans="1:45" x14ac:dyDescent="0.2">
      <c r="A308" s="187"/>
      <c r="B308" s="189" t="s">
        <v>30</v>
      </c>
      <c r="C308" s="53" t="s">
        <v>110</v>
      </c>
      <c r="D308" s="52"/>
      <c r="E308" s="27"/>
      <c r="F308" s="27"/>
      <c r="G308" s="27"/>
      <c r="H308" s="27"/>
      <c r="I308" s="27"/>
      <c r="J308" s="27"/>
      <c r="K308" s="27"/>
      <c r="L308" s="108" t="s">
        <v>136</v>
      </c>
      <c r="M308" s="27"/>
      <c r="N308" s="27"/>
      <c r="O308" s="27"/>
      <c r="P308" s="27"/>
      <c r="Q308" s="120"/>
      <c r="R308" s="118" t="s">
        <v>145</v>
      </c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44"/>
      <c r="AJ308" s="44"/>
      <c r="AK308" s="27"/>
      <c r="AL308" s="27"/>
      <c r="AM308" s="44"/>
      <c r="AN308" s="44"/>
      <c r="AO308" s="44"/>
      <c r="AP308" s="44"/>
      <c r="AQ308" s="114">
        <f t="shared" si="68"/>
        <v>2</v>
      </c>
      <c r="AR308" s="3">
        <f>34*2</f>
        <v>68</v>
      </c>
      <c r="AS308" s="8">
        <f t="shared" si="70"/>
        <v>2.9411764705882353E-2</v>
      </c>
    </row>
    <row r="309" spans="1:45" x14ac:dyDescent="0.2">
      <c r="A309" s="187"/>
      <c r="B309" s="190"/>
      <c r="C309" s="90" t="s">
        <v>111</v>
      </c>
      <c r="D309" s="58"/>
      <c r="E309" s="27"/>
      <c r="F309" s="27"/>
      <c r="G309" s="27"/>
      <c r="H309" s="27"/>
      <c r="I309" s="27"/>
      <c r="J309" s="27"/>
      <c r="K309" s="27"/>
      <c r="L309" s="108" t="s">
        <v>136</v>
      </c>
      <c r="M309" s="27"/>
      <c r="N309" s="27"/>
      <c r="O309" s="27"/>
      <c r="P309" s="27"/>
      <c r="Q309" s="120"/>
      <c r="R309" s="118" t="s">
        <v>145</v>
      </c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44"/>
      <c r="AJ309" s="44"/>
      <c r="AK309" s="27"/>
      <c r="AL309" s="27"/>
      <c r="AM309" s="44"/>
      <c r="AN309" s="44"/>
      <c r="AO309" s="44"/>
      <c r="AP309" s="44"/>
      <c r="AQ309" s="114">
        <f t="shared" si="68"/>
        <v>2</v>
      </c>
      <c r="AR309" s="3">
        <f>34*2</f>
        <v>68</v>
      </c>
      <c r="AS309" s="8">
        <f t="shared" si="70"/>
        <v>2.9411764705882353E-2</v>
      </c>
    </row>
    <row r="310" spans="1:45" x14ac:dyDescent="0.2">
      <c r="A310" s="187"/>
      <c r="B310" s="190"/>
      <c r="C310" s="53" t="s">
        <v>112</v>
      </c>
      <c r="D310" s="52"/>
      <c r="E310" s="27"/>
      <c r="F310" s="27"/>
      <c r="G310" s="27"/>
      <c r="H310" s="27"/>
      <c r="I310" s="27"/>
      <c r="J310" s="27"/>
      <c r="K310" s="27"/>
      <c r="L310" s="108" t="s">
        <v>136</v>
      </c>
      <c r="M310" s="27"/>
      <c r="N310" s="27"/>
      <c r="O310" s="27"/>
      <c r="P310" s="27"/>
      <c r="Q310" s="120"/>
      <c r="R310" s="118" t="s">
        <v>145</v>
      </c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44"/>
      <c r="AJ310" s="44"/>
      <c r="AK310" s="27"/>
      <c r="AL310" s="27"/>
      <c r="AM310" s="44"/>
      <c r="AN310" s="44"/>
      <c r="AO310" s="44"/>
      <c r="AP310" s="44"/>
      <c r="AQ310" s="114">
        <f t="shared" si="68"/>
        <v>2</v>
      </c>
      <c r="AR310" s="3">
        <f t="shared" ref="AR310" si="74">34*2</f>
        <v>68</v>
      </c>
      <c r="AS310" s="8">
        <f t="shared" si="70"/>
        <v>2.9411764705882353E-2</v>
      </c>
    </row>
    <row r="311" spans="1:45" x14ac:dyDescent="0.2">
      <c r="A311" s="187"/>
      <c r="B311" s="189" t="s">
        <v>34</v>
      </c>
      <c r="C311" s="53" t="s">
        <v>110</v>
      </c>
      <c r="D311" s="52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108" t="s">
        <v>136</v>
      </c>
      <c r="Q311" s="120"/>
      <c r="R311" s="118" t="s">
        <v>145</v>
      </c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44"/>
      <c r="AJ311" s="44"/>
      <c r="AK311" s="27"/>
      <c r="AL311" s="27"/>
      <c r="AM311" s="44"/>
      <c r="AN311" s="44"/>
      <c r="AO311" s="44"/>
      <c r="AP311" s="44"/>
      <c r="AQ311" s="114">
        <f t="shared" si="68"/>
        <v>2</v>
      </c>
      <c r="AR311" s="3">
        <f>34*3</f>
        <v>102</v>
      </c>
      <c r="AS311" s="8">
        <f t="shared" si="70"/>
        <v>1.9607843137254902E-2</v>
      </c>
    </row>
    <row r="312" spans="1:45" x14ac:dyDescent="0.2">
      <c r="A312" s="187"/>
      <c r="B312" s="190"/>
      <c r="C312" s="90" t="s">
        <v>111</v>
      </c>
      <c r="D312" s="58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108" t="s">
        <v>136</v>
      </c>
      <c r="P312" s="27"/>
      <c r="Q312" s="120"/>
      <c r="R312" s="118" t="s">
        <v>145</v>
      </c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44"/>
      <c r="AJ312" s="44"/>
      <c r="AK312" s="27"/>
      <c r="AL312" s="27"/>
      <c r="AM312" s="44"/>
      <c r="AN312" s="44"/>
      <c r="AO312" s="44"/>
      <c r="AP312" s="44"/>
      <c r="AQ312" s="114">
        <f t="shared" si="68"/>
        <v>2</v>
      </c>
      <c r="AR312" s="3">
        <f>34*3</f>
        <v>102</v>
      </c>
      <c r="AS312" s="8">
        <f t="shared" si="70"/>
        <v>1.9607843137254902E-2</v>
      </c>
    </row>
    <row r="313" spans="1:45" x14ac:dyDescent="0.2">
      <c r="A313" s="187"/>
      <c r="B313" s="190"/>
      <c r="C313" s="53" t="s">
        <v>112</v>
      </c>
      <c r="D313" s="52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108" t="s">
        <v>136</v>
      </c>
      <c r="P313" s="27"/>
      <c r="Q313" s="120"/>
      <c r="R313" s="118" t="s">
        <v>145</v>
      </c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44"/>
      <c r="AJ313" s="44"/>
      <c r="AK313" s="27"/>
      <c r="AL313" s="27"/>
      <c r="AM313" s="44"/>
      <c r="AN313" s="44"/>
      <c r="AO313" s="44"/>
      <c r="AP313" s="44"/>
      <c r="AQ313" s="114">
        <f t="shared" si="68"/>
        <v>2</v>
      </c>
      <c r="AR313" s="3">
        <f t="shared" ref="AR313" si="75">34*3</f>
        <v>102</v>
      </c>
      <c r="AS313" s="8">
        <f t="shared" si="70"/>
        <v>1.9607843137254902E-2</v>
      </c>
    </row>
    <row r="314" spans="1:45" x14ac:dyDescent="0.2">
      <c r="A314" s="187"/>
      <c r="B314" s="148" t="s">
        <v>37</v>
      </c>
      <c r="C314" s="53" t="s">
        <v>110</v>
      </c>
      <c r="D314" s="52"/>
      <c r="E314" s="27"/>
      <c r="F314" s="27"/>
      <c r="G314" s="108" t="s">
        <v>136</v>
      </c>
      <c r="H314" s="27"/>
      <c r="I314" s="27"/>
      <c r="J314" s="27"/>
      <c r="K314" s="27"/>
      <c r="L314" s="108" t="s">
        <v>136</v>
      </c>
      <c r="M314" s="27"/>
      <c r="N314" s="27"/>
      <c r="O314" s="27"/>
      <c r="P314" s="118" t="s">
        <v>145</v>
      </c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44"/>
      <c r="AJ314" s="44"/>
      <c r="AK314" s="27"/>
      <c r="AL314" s="27"/>
      <c r="AM314" s="44"/>
      <c r="AN314" s="44"/>
      <c r="AO314" s="44"/>
      <c r="AP314" s="44"/>
      <c r="AQ314" s="114">
        <f t="shared" si="68"/>
        <v>3</v>
      </c>
      <c r="AR314" s="3">
        <f>34*2</f>
        <v>68</v>
      </c>
      <c r="AS314" s="8">
        <f t="shared" si="70"/>
        <v>4.4117647058823532E-2</v>
      </c>
    </row>
    <row r="315" spans="1:45" x14ac:dyDescent="0.2">
      <c r="A315" s="187"/>
      <c r="B315" s="148"/>
      <c r="C315" s="90" t="s">
        <v>111</v>
      </c>
      <c r="D315" s="58"/>
      <c r="E315" s="27"/>
      <c r="F315" s="27"/>
      <c r="G315" s="108" t="s">
        <v>136</v>
      </c>
      <c r="H315" s="27"/>
      <c r="I315" s="27"/>
      <c r="J315" s="27"/>
      <c r="K315" s="27"/>
      <c r="L315" s="108" t="s">
        <v>136</v>
      </c>
      <c r="M315" s="27"/>
      <c r="N315" s="27"/>
      <c r="O315" s="27"/>
      <c r="P315" s="118" t="s">
        <v>145</v>
      </c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44"/>
      <c r="AJ315" s="44"/>
      <c r="AK315" s="27"/>
      <c r="AL315" s="27"/>
      <c r="AM315" s="44"/>
      <c r="AN315" s="44"/>
      <c r="AO315" s="44"/>
      <c r="AP315" s="44"/>
      <c r="AQ315" s="114">
        <f t="shared" si="68"/>
        <v>3</v>
      </c>
      <c r="AR315" s="3">
        <f>34*2</f>
        <v>68</v>
      </c>
      <c r="AS315" s="8">
        <f t="shared" si="70"/>
        <v>4.4117647058823532E-2</v>
      </c>
    </row>
    <row r="316" spans="1:45" x14ac:dyDescent="0.2">
      <c r="A316" s="187"/>
      <c r="B316" s="148"/>
      <c r="C316" s="53" t="s">
        <v>112</v>
      </c>
      <c r="D316" s="52"/>
      <c r="E316" s="27"/>
      <c r="F316" s="27"/>
      <c r="G316" s="108" t="s">
        <v>136</v>
      </c>
      <c r="H316" s="27"/>
      <c r="I316" s="27"/>
      <c r="J316" s="27"/>
      <c r="K316" s="27"/>
      <c r="L316" s="108" t="s">
        <v>136</v>
      </c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44"/>
      <c r="AJ316" s="44"/>
      <c r="AK316" s="27"/>
      <c r="AL316" s="27"/>
      <c r="AM316" s="44"/>
      <c r="AN316" s="44"/>
      <c r="AO316" s="44"/>
      <c r="AP316" s="44"/>
      <c r="AQ316" s="114">
        <f t="shared" si="68"/>
        <v>2</v>
      </c>
      <c r="AR316" s="3">
        <f t="shared" ref="AR316:AR319" si="76">34*2</f>
        <v>68</v>
      </c>
      <c r="AS316" s="8">
        <f t="shared" si="70"/>
        <v>2.9411764705882353E-2</v>
      </c>
    </row>
    <row r="317" spans="1:45" x14ac:dyDescent="0.2">
      <c r="A317" s="187"/>
      <c r="B317" s="148" t="s">
        <v>29</v>
      </c>
      <c r="C317" s="53" t="s">
        <v>110</v>
      </c>
      <c r="D317" s="52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44"/>
      <c r="AJ317" s="44"/>
      <c r="AK317" s="27"/>
      <c r="AL317" s="27"/>
      <c r="AM317" s="44"/>
      <c r="AN317" s="44"/>
      <c r="AO317" s="44"/>
      <c r="AP317" s="44"/>
      <c r="AQ317" s="114">
        <f t="shared" si="68"/>
        <v>0</v>
      </c>
      <c r="AR317" s="3">
        <f t="shared" si="76"/>
        <v>68</v>
      </c>
      <c r="AS317" s="8">
        <f t="shared" si="70"/>
        <v>0</v>
      </c>
    </row>
    <row r="318" spans="1:45" x14ac:dyDescent="0.2">
      <c r="A318" s="187"/>
      <c r="B318" s="148"/>
      <c r="C318" s="90" t="s">
        <v>111</v>
      </c>
      <c r="D318" s="58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44"/>
      <c r="AJ318" s="44"/>
      <c r="AK318" s="27"/>
      <c r="AL318" s="27"/>
      <c r="AM318" s="44"/>
      <c r="AN318" s="44"/>
      <c r="AO318" s="44"/>
      <c r="AP318" s="44"/>
      <c r="AQ318" s="114">
        <f t="shared" si="68"/>
        <v>0</v>
      </c>
      <c r="AR318" s="3">
        <f t="shared" si="76"/>
        <v>68</v>
      </c>
      <c r="AS318" s="8">
        <f t="shared" si="70"/>
        <v>0</v>
      </c>
    </row>
    <row r="319" spans="1:45" x14ac:dyDescent="0.2">
      <c r="A319" s="187"/>
      <c r="B319" s="148"/>
      <c r="C319" s="53" t="s">
        <v>112</v>
      </c>
      <c r="D319" s="52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44"/>
      <c r="AJ319" s="44"/>
      <c r="AK319" s="27"/>
      <c r="AL319" s="27"/>
      <c r="AM319" s="44"/>
      <c r="AN319" s="44"/>
      <c r="AO319" s="44"/>
      <c r="AP319" s="44"/>
      <c r="AQ319" s="114">
        <f t="shared" si="68"/>
        <v>0</v>
      </c>
      <c r="AR319" s="3">
        <f t="shared" si="76"/>
        <v>68</v>
      </c>
      <c r="AS319" s="8">
        <f t="shared" si="70"/>
        <v>0</v>
      </c>
    </row>
    <row r="320" spans="1:45" x14ac:dyDescent="0.2">
      <c r="A320" s="187"/>
      <c r="B320" s="148" t="s">
        <v>85</v>
      </c>
      <c r="C320" s="53" t="s">
        <v>110</v>
      </c>
      <c r="D320" s="52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44"/>
      <c r="AJ320" s="44"/>
      <c r="AK320" s="27"/>
      <c r="AL320" s="27"/>
      <c r="AM320" s="44"/>
      <c r="AN320" s="44"/>
      <c r="AO320" s="44"/>
      <c r="AP320" s="44"/>
      <c r="AQ320" s="114">
        <f t="shared" si="68"/>
        <v>0</v>
      </c>
      <c r="AR320" s="3">
        <f>34*1</f>
        <v>34</v>
      </c>
      <c r="AS320" s="8">
        <f t="shared" si="70"/>
        <v>0</v>
      </c>
    </row>
    <row r="321" spans="1:45" x14ac:dyDescent="0.2">
      <c r="A321" s="187"/>
      <c r="B321" s="148"/>
      <c r="C321" s="90" t="s">
        <v>111</v>
      </c>
      <c r="D321" s="58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44"/>
      <c r="AJ321" s="44"/>
      <c r="AK321" s="27"/>
      <c r="AL321" s="27"/>
      <c r="AM321" s="44"/>
      <c r="AN321" s="44"/>
      <c r="AO321" s="44"/>
      <c r="AP321" s="44"/>
      <c r="AQ321" s="114">
        <f t="shared" si="68"/>
        <v>0</v>
      </c>
      <c r="AR321" s="3">
        <f>34*1</f>
        <v>34</v>
      </c>
      <c r="AS321" s="8">
        <f t="shared" si="70"/>
        <v>0</v>
      </c>
    </row>
    <row r="322" spans="1:45" x14ac:dyDescent="0.2">
      <c r="A322" s="187"/>
      <c r="B322" s="148"/>
      <c r="C322" s="53" t="s">
        <v>112</v>
      </c>
      <c r="D322" s="52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44"/>
      <c r="AJ322" s="44"/>
      <c r="AK322" s="27"/>
      <c r="AL322" s="27"/>
      <c r="AM322" s="44"/>
      <c r="AN322" s="44"/>
      <c r="AO322" s="44"/>
      <c r="AP322" s="44"/>
      <c r="AQ322" s="114">
        <f t="shared" si="68"/>
        <v>0</v>
      </c>
      <c r="AR322" s="3">
        <f t="shared" ref="AR322:AR325" si="77">34*1</f>
        <v>34</v>
      </c>
      <c r="AS322" s="8">
        <f t="shared" si="70"/>
        <v>0</v>
      </c>
    </row>
    <row r="323" spans="1:45" x14ac:dyDescent="0.2">
      <c r="A323" s="187"/>
      <c r="B323" s="148" t="s">
        <v>106</v>
      </c>
      <c r="C323" s="53" t="s">
        <v>110</v>
      </c>
      <c r="D323" s="52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44"/>
      <c r="AJ323" s="44"/>
      <c r="AK323" s="27"/>
      <c r="AL323" s="27"/>
      <c r="AM323" s="44"/>
      <c r="AN323" s="44"/>
      <c r="AO323" s="44"/>
      <c r="AP323" s="44"/>
      <c r="AQ323" s="114">
        <f t="shared" si="68"/>
        <v>0</v>
      </c>
      <c r="AR323" s="3">
        <f t="shared" si="77"/>
        <v>34</v>
      </c>
      <c r="AS323" s="8">
        <f t="shared" si="70"/>
        <v>0</v>
      </c>
    </row>
    <row r="324" spans="1:45" x14ac:dyDescent="0.2">
      <c r="A324" s="187"/>
      <c r="B324" s="148"/>
      <c r="C324" s="90" t="s">
        <v>111</v>
      </c>
      <c r="D324" s="58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44"/>
      <c r="AJ324" s="44"/>
      <c r="AK324" s="27"/>
      <c r="AL324" s="27"/>
      <c r="AM324" s="44"/>
      <c r="AN324" s="44"/>
      <c r="AO324" s="44"/>
      <c r="AP324" s="44"/>
      <c r="AQ324" s="114">
        <f t="shared" si="68"/>
        <v>0</v>
      </c>
      <c r="AR324" s="3">
        <f t="shared" si="77"/>
        <v>34</v>
      </c>
      <c r="AS324" s="8">
        <f t="shared" si="70"/>
        <v>0</v>
      </c>
    </row>
    <row r="325" spans="1:45" x14ac:dyDescent="0.2">
      <c r="A325" s="187"/>
      <c r="B325" s="148"/>
      <c r="C325" s="53" t="s">
        <v>112</v>
      </c>
      <c r="D325" s="52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44"/>
      <c r="AJ325" s="44"/>
      <c r="AK325" s="27"/>
      <c r="AL325" s="27"/>
      <c r="AM325" s="44"/>
      <c r="AN325" s="44"/>
      <c r="AO325" s="44"/>
      <c r="AP325" s="44"/>
      <c r="AQ325" s="114">
        <f t="shared" si="68"/>
        <v>0</v>
      </c>
      <c r="AR325" s="3">
        <f t="shared" si="77"/>
        <v>34</v>
      </c>
      <c r="AS325" s="8">
        <f t="shared" si="70"/>
        <v>0</v>
      </c>
    </row>
    <row r="326" spans="1:45" ht="12.75" customHeight="1" x14ac:dyDescent="0.2">
      <c r="A326" s="187"/>
      <c r="B326" s="148" t="s">
        <v>74</v>
      </c>
      <c r="C326" s="53" t="s">
        <v>110</v>
      </c>
      <c r="D326" s="52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43"/>
      <c r="U326" s="27"/>
      <c r="V326" s="27"/>
      <c r="W326" s="27"/>
      <c r="X326" s="27"/>
      <c r="Y326" s="27"/>
      <c r="Z326" s="27"/>
      <c r="AA326" s="27"/>
      <c r="AB326" s="27"/>
      <c r="AC326" s="27"/>
      <c r="AD326" s="43"/>
      <c r="AE326" s="27"/>
      <c r="AF326" s="27"/>
      <c r="AG326" s="27"/>
      <c r="AH326" s="27"/>
      <c r="AI326" s="44"/>
      <c r="AJ326" s="44"/>
      <c r="AK326" s="27"/>
      <c r="AL326" s="27"/>
      <c r="AM326" s="44"/>
      <c r="AN326" s="44"/>
      <c r="AO326" s="44"/>
      <c r="AP326" s="44"/>
      <c r="AQ326" s="114">
        <f t="shared" si="68"/>
        <v>0</v>
      </c>
      <c r="AR326" s="3">
        <f>34*2</f>
        <v>68</v>
      </c>
      <c r="AS326" s="8">
        <f t="shared" si="70"/>
        <v>0</v>
      </c>
    </row>
    <row r="327" spans="1:45" ht="12.75" customHeight="1" x14ac:dyDescent="0.2">
      <c r="A327" s="187"/>
      <c r="B327" s="148"/>
      <c r="C327" s="90" t="s">
        <v>111</v>
      </c>
      <c r="D327" s="58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99"/>
      <c r="T327" s="43"/>
      <c r="U327" s="27"/>
      <c r="V327" s="27"/>
      <c r="W327" s="27"/>
      <c r="X327" s="27"/>
      <c r="Y327" s="27"/>
      <c r="Z327" s="27"/>
      <c r="AA327" s="27"/>
      <c r="AB327" s="27"/>
      <c r="AC327" s="99"/>
      <c r="AD327" s="43"/>
      <c r="AE327" s="27"/>
      <c r="AF327" s="27"/>
      <c r="AG327" s="27"/>
      <c r="AH327" s="27"/>
      <c r="AI327" s="44"/>
      <c r="AJ327" s="44"/>
      <c r="AK327" s="27"/>
      <c r="AL327" s="27"/>
      <c r="AM327" s="44"/>
      <c r="AN327" s="44"/>
      <c r="AO327" s="44"/>
      <c r="AP327" s="44"/>
      <c r="AQ327" s="114">
        <f t="shared" si="68"/>
        <v>0</v>
      </c>
      <c r="AR327" s="3">
        <f>34*2</f>
        <v>68</v>
      </c>
      <c r="AS327" s="8">
        <f t="shared" si="70"/>
        <v>0</v>
      </c>
    </row>
    <row r="328" spans="1:45" ht="12.75" customHeight="1" x14ac:dyDescent="0.2">
      <c r="A328" s="187"/>
      <c r="B328" s="148"/>
      <c r="C328" s="53" t="s">
        <v>112</v>
      </c>
      <c r="D328" s="54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45"/>
      <c r="T328" s="43"/>
      <c r="U328" s="27"/>
      <c r="V328" s="27"/>
      <c r="W328" s="27"/>
      <c r="X328" s="27"/>
      <c r="Y328" s="27"/>
      <c r="Z328" s="27"/>
      <c r="AA328" s="27"/>
      <c r="AB328" s="27"/>
      <c r="AC328" s="45"/>
      <c r="AD328" s="43"/>
      <c r="AE328" s="27"/>
      <c r="AF328" s="27"/>
      <c r="AG328" s="27"/>
      <c r="AH328" s="27"/>
      <c r="AI328" s="44"/>
      <c r="AJ328" s="44"/>
      <c r="AK328" s="27"/>
      <c r="AL328" s="27"/>
      <c r="AM328" s="44"/>
      <c r="AN328" s="44"/>
      <c r="AO328" s="44"/>
      <c r="AP328" s="44"/>
      <c r="AQ328" s="114">
        <f t="shared" si="68"/>
        <v>0</v>
      </c>
      <c r="AR328" s="3">
        <f t="shared" ref="AR328" si="78">34*2</f>
        <v>68</v>
      </c>
      <c r="AS328" s="8">
        <f t="shared" si="70"/>
        <v>0</v>
      </c>
    </row>
    <row r="329" spans="1:45" ht="27" customHeight="1" x14ac:dyDescent="0.2">
      <c r="A329" s="67"/>
      <c r="B329" s="68"/>
      <c r="C329" s="130"/>
      <c r="D329" s="130"/>
      <c r="E329" s="130"/>
      <c r="F329" s="130"/>
      <c r="G329" s="130"/>
      <c r="H329" s="130"/>
      <c r="I329" s="130"/>
      <c r="J329" s="130"/>
      <c r="K329" s="130"/>
      <c r="L329" s="130"/>
      <c r="M329" s="130"/>
      <c r="N329" s="130"/>
      <c r="O329" s="130"/>
      <c r="P329" s="130"/>
      <c r="Q329" s="130"/>
      <c r="R329" s="130"/>
      <c r="S329" s="130"/>
      <c r="T329" s="130"/>
      <c r="U329" s="130"/>
      <c r="V329" s="130"/>
      <c r="W329" s="130"/>
      <c r="X329" s="130"/>
      <c r="Y329" s="130"/>
      <c r="Z329" s="130"/>
      <c r="AA329" s="130"/>
      <c r="AB329" s="130"/>
      <c r="AC329" s="130"/>
      <c r="AD329" s="130"/>
      <c r="AE329" s="130"/>
      <c r="AF329" s="130"/>
      <c r="AG329" s="130"/>
      <c r="AH329" s="130"/>
      <c r="AI329" s="130"/>
      <c r="AJ329" s="130"/>
      <c r="AK329" s="130"/>
      <c r="AL329" s="130"/>
      <c r="AM329" s="130"/>
      <c r="AN329" s="130"/>
      <c r="AO329" s="130"/>
      <c r="AP329" s="130"/>
      <c r="AQ329" s="130"/>
      <c r="AR329" s="130"/>
      <c r="AS329" s="130"/>
    </row>
    <row r="330" spans="1:45" ht="97.5" customHeight="1" x14ac:dyDescent="0.2">
      <c r="A330" s="129" t="s">
        <v>41</v>
      </c>
      <c r="B330" s="129"/>
      <c r="C330" s="125" t="s">
        <v>130</v>
      </c>
      <c r="D330" s="125"/>
      <c r="E330" s="125"/>
      <c r="F330" s="125"/>
      <c r="G330" s="125"/>
      <c r="H330" s="125"/>
      <c r="I330" s="125"/>
      <c r="J330" s="125"/>
      <c r="K330" s="125"/>
      <c r="L330" s="125"/>
      <c r="M330" s="125"/>
      <c r="N330" s="125"/>
      <c r="O330" s="125"/>
      <c r="P330" s="125"/>
      <c r="Q330" s="125"/>
      <c r="R330" s="125"/>
      <c r="S330" s="125"/>
      <c r="T330" s="125"/>
      <c r="U330" s="125"/>
      <c r="V330" s="125"/>
      <c r="W330" s="125"/>
      <c r="X330" s="125"/>
      <c r="Y330" s="125"/>
      <c r="Z330" s="125"/>
      <c r="AA330" s="125"/>
      <c r="AB330" s="125"/>
      <c r="AC330" s="125"/>
      <c r="AD330" s="125"/>
      <c r="AE330" s="125"/>
      <c r="AF330" s="125"/>
      <c r="AG330" s="125"/>
      <c r="AH330" s="125"/>
      <c r="AI330" s="125"/>
      <c r="AJ330" s="125"/>
      <c r="AK330" s="125"/>
      <c r="AL330" s="125"/>
      <c r="AM330" s="125"/>
      <c r="AN330" s="125"/>
      <c r="AO330" s="125"/>
      <c r="AP330" s="126"/>
      <c r="AQ330" s="154" t="s">
        <v>20</v>
      </c>
      <c r="AR330" s="155" t="s">
        <v>22</v>
      </c>
      <c r="AS330" s="147" t="s">
        <v>21</v>
      </c>
    </row>
    <row r="331" spans="1:45" ht="12.75" customHeight="1" x14ac:dyDescent="0.2">
      <c r="A331" s="123" t="s">
        <v>0</v>
      </c>
      <c r="B331" s="124"/>
      <c r="C331" s="26"/>
      <c r="D331" s="91" t="s">
        <v>18</v>
      </c>
      <c r="E331" s="143" t="s">
        <v>1</v>
      </c>
      <c r="F331" s="146"/>
      <c r="G331" s="146"/>
      <c r="H331" s="144"/>
      <c r="I331" s="148" t="s">
        <v>2</v>
      </c>
      <c r="J331" s="148"/>
      <c r="K331" s="148"/>
      <c r="L331" s="148"/>
      <c r="M331" s="148" t="s">
        <v>3</v>
      </c>
      <c r="N331" s="148"/>
      <c r="O331" s="148"/>
      <c r="P331" s="148"/>
      <c r="Q331" s="148" t="s">
        <v>4</v>
      </c>
      <c r="R331" s="148"/>
      <c r="S331" s="148"/>
      <c r="T331" s="148"/>
      <c r="U331" s="148" t="s">
        <v>5</v>
      </c>
      <c r="V331" s="148"/>
      <c r="W331" s="148"/>
      <c r="X331" s="148" t="s">
        <v>6</v>
      </c>
      <c r="Y331" s="148"/>
      <c r="Z331" s="148"/>
      <c r="AA331" s="148"/>
      <c r="AB331" s="148" t="s">
        <v>7</v>
      </c>
      <c r="AC331" s="148"/>
      <c r="AD331" s="148"/>
      <c r="AE331" s="148" t="s">
        <v>8</v>
      </c>
      <c r="AF331" s="148"/>
      <c r="AG331" s="148"/>
      <c r="AH331" s="148"/>
      <c r="AI331" s="148"/>
      <c r="AJ331" s="148" t="s">
        <v>9</v>
      </c>
      <c r="AK331" s="148"/>
      <c r="AL331" s="148"/>
      <c r="AM331" s="148" t="s">
        <v>10</v>
      </c>
      <c r="AN331" s="148"/>
      <c r="AO331" s="148"/>
      <c r="AP331" s="148"/>
      <c r="AQ331" s="154"/>
      <c r="AR331" s="155"/>
      <c r="AS331" s="147"/>
    </row>
    <row r="332" spans="1:45" ht="26.25" x14ac:dyDescent="0.2">
      <c r="A332" s="127"/>
      <c r="B332" s="128"/>
      <c r="C332" s="96"/>
      <c r="D332" s="58" t="s">
        <v>19</v>
      </c>
      <c r="E332" s="90">
        <v>1</v>
      </c>
      <c r="F332" s="5">
        <v>2</v>
      </c>
      <c r="G332" s="5">
        <v>3</v>
      </c>
      <c r="H332" s="5">
        <v>4</v>
      </c>
      <c r="I332" s="5">
        <v>5</v>
      </c>
      <c r="J332" s="5">
        <v>6</v>
      </c>
      <c r="K332" s="5">
        <v>7</v>
      </c>
      <c r="L332" s="5">
        <v>8</v>
      </c>
      <c r="M332" s="5">
        <v>9</v>
      </c>
      <c r="N332" s="5">
        <v>10</v>
      </c>
      <c r="O332" s="5">
        <v>11</v>
      </c>
      <c r="P332" s="5">
        <v>12</v>
      </c>
      <c r="Q332" s="5">
        <v>13</v>
      </c>
      <c r="R332" s="5">
        <v>14</v>
      </c>
      <c r="S332" s="5">
        <v>15</v>
      </c>
      <c r="T332" s="5">
        <v>16</v>
      </c>
      <c r="U332" s="5">
        <v>17</v>
      </c>
      <c r="V332" s="5">
        <v>18</v>
      </c>
      <c r="W332" s="5">
        <v>19</v>
      </c>
      <c r="X332" s="5">
        <v>20</v>
      </c>
      <c r="Y332" s="5">
        <v>21</v>
      </c>
      <c r="Z332" s="5">
        <v>22</v>
      </c>
      <c r="AA332" s="5">
        <v>23</v>
      </c>
      <c r="AB332" s="5">
        <v>24</v>
      </c>
      <c r="AC332" s="5">
        <v>25</v>
      </c>
      <c r="AD332" s="5">
        <v>26</v>
      </c>
      <c r="AE332" s="5">
        <v>27</v>
      </c>
      <c r="AF332" s="5">
        <v>28</v>
      </c>
      <c r="AG332" s="5">
        <v>29</v>
      </c>
      <c r="AH332" s="5">
        <v>30</v>
      </c>
      <c r="AI332" s="5">
        <v>31</v>
      </c>
      <c r="AJ332" s="5">
        <v>32</v>
      </c>
      <c r="AK332" s="5">
        <v>33</v>
      </c>
      <c r="AL332" s="5">
        <v>34</v>
      </c>
      <c r="AM332" s="5">
        <v>35</v>
      </c>
      <c r="AN332" s="5">
        <v>36</v>
      </c>
      <c r="AO332" s="5">
        <v>37</v>
      </c>
      <c r="AP332" s="5">
        <v>38</v>
      </c>
      <c r="AQ332" s="154"/>
      <c r="AR332" s="155"/>
      <c r="AS332" s="147"/>
    </row>
    <row r="333" spans="1:45" ht="16.5" customHeight="1" x14ac:dyDescent="0.2">
      <c r="A333" s="187"/>
      <c r="B333" s="190" t="s">
        <v>13</v>
      </c>
      <c r="C333" s="137" t="s">
        <v>139</v>
      </c>
      <c r="D333" s="138"/>
      <c r="E333" s="4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108" t="s">
        <v>136</v>
      </c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44"/>
      <c r="AN333" s="44"/>
      <c r="AO333" s="44"/>
      <c r="AP333" s="44"/>
      <c r="AQ333" s="114">
        <f t="shared" ref="AQ333:AQ396" si="79">COUNTA(E333:AP333)</f>
        <v>1</v>
      </c>
      <c r="AR333" s="80">
        <f t="shared" ref="AR333:AR336" si="80">34*2</f>
        <v>68</v>
      </c>
      <c r="AS333" s="8">
        <f t="shared" ref="AS333:AS396" si="81">AQ333/AR333</f>
        <v>1.4705882352941176E-2</v>
      </c>
    </row>
    <row r="334" spans="1:45" ht="18" customHeight="1" x14ac:dyDescent="0.2">
      <c r="A334" s="187"/>
      <c r="B334" s="190"/>
      <c r="C334" s="137" t="s">
        <v>140</v>
      </c>
      <c r="D334" s="138"/>
      <c r="E334" s="4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108" t="s">
        <v>136</v>
      </c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44"/>
      <c r="AN334" s="44"/>
      <c r="AO334" s="44"/>
      <c r="AP334" s="44"/>
      <c r="AQ334" s="114">
        <f t="shared" si="79"/>
        <v>1</v>
      </c>
      <c r="AR334" s="80">
        <f t="shared" si="80"/>
        <v>68</v>
      </c>
      <c r="AS334" s="8">
        <f t="shared" si="81"/>
        <v>1.4705882352941176E-2</v>
      </c>
    </row>
    <row r="335" spans="1:45" ht="18" customHeight="1" x14ac:dyDescent="0.2">
      <c r="A335" s="187"/>
      <c r="B335" s="190"/>
      <c r="C335" s="143" t="s">
        <v>141</v>
      </c>
      <c r="D335" s="144"/>
      <c r="E335" s="4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108" t="s">
        <v>136</v>
      </c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44"/>
      <c r="AN335" s="44"/>
      <c r="AO335" s="44"/>
      <c r="AP335" s="44"/>
      <c r="AQ335" s="114">
        <f t="shared" si="79"/>
        <v>1</v>
      </c>
      <c r="AR335" s="80"/>
      <c r="AS335" s="8"/>
    </row>
    <row r="336" spans="1:45" ht="22.5" customHeight="1" x14ac:dyDescent="0.2">
      <c r="A336" s="187"/>
      <c r="B336" s="191"/>
      <c r="C336" s="137" t="s">
        <v>142</v>
      </c>
      <c r="D336" s="138"/>
      <c r="E336" s="4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108" t="s">
        <v>136</v>
      </c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44"/>
      <c r="AN336" s="44"/>
      <c r="AO336" s="44"/>
      <c r="AP336" s="44"/>
      <c r="AQ336" s="114">
        <f t="shared" si="79"/>
        <v>1</v>
      </c>
      <c r="AR336" s="80">
        <f t="shared" si="80"/>
        <v>68</v>
      </c>
      <c r="AS336" s="8">
        <f t="shared" si="81"/>
        <v>1.4705882352941176E-2</v>
      </c>
    </row>
    <row r="337" spans="1:45" ht="12.75" customHeight="1" x14ac:dyDescent="0.2">
      <c r="A337" s="187"/>
      <c r="B337" s="189" t="s">
        <v>27</v>
      </c>
      <c r="C337" s="137" t="s">
        <v>139</v>
      </c>
      <c r="D337" s="138"/>
      <c r="E337" s="4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44"/>
      <c r="AN337" s="44"/>
      <c r="AO337" s="44"/>
      <c r="AP337" s="44"/>
      <c r="AQ337" s="114">
        <f t="shared" si="79"/>
        <v>0</v>
      </c>
      <c r="AR337" s="80">
        <f>34*3</f>
        <v>102</v>
      </c>
      <c r="AS337" s="8">
        <f t="shared" si="81"/>
        <v>0</v>
      </c>
    </row>
    <row r="338" spans="1:45" x14ac:dyDescent="0.2">
      <c r="A338" s="187"/>
      <c r="B338" s="190"/>
      <c r="C338" s="137" t="s">
        <v>140</v>
      </c>
      <c r="D338" s="138"/>
      <c r="E338" s="4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44"/>
      <c r="AN338" s="44"/>
      <c r="AO338" s="44"/>
      <c r="AP338" s="44"/>
      <c r="AQ338" s="114">
        <f t="shared" si="79"/>
        <v>0</v>
      </c>
      <c r="AR338" s="80"/>
      <c r="AS338" s="8"/>
    </row>
    <row r="339" spans="1:45" ht="15" customHeight="1" x14ac:dyDescent="0.2">
      <c r="A339" s="187"/>
      <c r="B339" s="190"/>
      <c r="C339" s="143" t="s">
        <v>141</v>
      </c>
      <c r="D339" s="144"/>
      <c r="E339" s="4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44"/>
      <c r="AN339" s="44"/>
      <c r="AO339" s="44"/>
      <c r="AP339" s="44"/>
      <c r="AQ339" s="114">
        <f t="shared" si="79"/>
        <v>0</v>
      </c>
      <c r="AR339" s="80">
        <f t="shared" ref="AR339:AR344" si="82">34*3</f>
        <v>102</v>
      </c>
      <c r="AS339" s="8">
        <f t="shared" si="81"/>
        <v>0</v>
      </c>
    </row>
    <row r="340" spans="1:45" ht="26.25" customHeight="1" x14ac:dyDescent="0.2">
      <c r="A340" s="187"/>
      <c r="B340" s="191"/>
      <c r="C340" s="137" t="s">
        <v>142</v>
      </c>
      <c r="D340" s="138"/>
      <c r="E340" s="4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44"/>
      <c r="AN340" s="44"/>
      <c r="AO340" s="44"/>
      <c r="AP340" s="44"/>
      <c r="AQ340" s="114">
        <f t="shared" si="79"/>
        <v>0</v>
      </c>
      <c r="AR340" s="80">
        <f t="shared" si="82"/>
        <v>102</v>
      </c>
      <c r="AS340" s="8">
        <f t="shared" si="81"/>
        <v>0</v>
      </c>
    </row>
    <row r="341" spans="1:45" ht="12.75" customHeight="1" x14ac:dyDescent="0.2">
      <c r="A341" s="187"/>
      <c r="B341" s="189" t="s">
        <v>12</v>
      </c>
      <c r="C341" s="137" t="s">
        <v>139</v>
      </c>
      <c r="D341" s="138"/>
      <c r="E341" s="4"/>
      <c r="F341" s="27"/>
      <c r="G341" s="27"/>
      <c r="H341" s="27"/>
      <c r="I341" s="27"/>
      <c r="J341" s="108" t="s">
        <v>136</v>
      </c>
      <c r="K341" s="27"/>
      <c r="L341" s="27"/>
      <c r="M341" s="27"/>
      <c r="N341" s="108" t="s">
        <v>136</v>
      </c>
      <c r="O341" s="27"/>
      <c r="P341" s="27"/>
      <c r="Q341" s="108" t="s">
        <v>136</v>
      </c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44"/>
      <c r="AN341" s="44"/>
      <c r="AO341" s="44"/>
      <c r="AP341" s="44"/>
      <c r="AQ341" s="114">
        <f t="shared" si="79"/>
        <v>3</v>
      </c>
      <c r="AR341" s="80">
        <f t="shared" si="82"/>
        <v>102</v>
      </c>
      <c r="AS341" s="8">
        <f t="shared" si="81"/>
        <v>2.9411764705882353E-2</v>
      </c>
    </row>
    <row r="342" spans="1:45" x14ac:dyDescent="0.2">
      <c r="A342" s="187"/>
      <c r="B342" s="190"/>
      <c r="C342" s="137" t="s">
        <v>140</v>
      </c>
      <c r="D342" s="138"/>
      <c r="E342" s="4"/>
      <c r="F342" s="27"/>
      <c r="G342" s="27"/>
      <c r="H342" s="27"/>
      <c r="I342" s="27"/>
      <c r="J342" s="108" t="s">
        <v>136</v>
      </c>
      <c r="K342" s="27"/>
      <c r="L342" s="27"/>
      <c r="M342" s="27"/>
      <c r="N342" s="108" t="s">
        <v>136</v>
      </c>
      <c r="O342" s="27"/>
      <c r="P342" s="27"/>
      <c r="Q342" s="108" t="s">
        <v>136</v>
      </c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44"/>
      <c r="AN342" s="44"/>
      <c r="AO342" s="44"/>
      <c r="AP342" s="44"/>
      <c r="AQ342" s="114">
        <f t="shared" si="79"/>
        <v>3</v>
      </c>
      <c r="AR342" s="80"/>
      <c r="AS342" s="8"/>
    </row>
    <row r="343" spans="1:45" ht="12.75" customHeight="1" x14ac:dyDescent="0.2">
      <c r="A343" s="187"/>
      <c r="B343" s="190"/>
      <c r="C343" s="143" t="s">
        <v>141</v>
      </c>
      <c r="D343" s="144"/>
      <c r="E343" s="4"/>
      <c r="F343" s="27"/>
      <c r="G343" s="27"/>
      <c r="H343" s="27"/>
      <c r="I343" s="27"/>
      <c r="J343" s="27"/>
      <c r="K343" s="27"/>
      <c r="L343" s="108" t="s">
        <v>136</v>
      </c>
      <c r="M343" s="27"/>
      <c r="N343" s="27"/>
      <c r="O343" s="27"/>
      <c r="P343" s="27"/>
      <c r="Q343" s="108" t="s">
        <v>136</v>
      </c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44"/>
      <c r="AN343" s="44"/>
      <c r="AO343" s="44"/>
      <c r="AP343" s="44"/>
      <c r="AQ343" s="114">
        <f t="shared" si="79"/>
        <v>2</v>
      </c>
      <c r="AR343" s="80">
        <f t="shared" si="82"/>
        <v>102</v>
      </c>
      <c r="AS343" s="8">
        <f t="shared" si="81"/>
        <v>1.9607843137254902E-2</v>
      </c>
    </row>
    <row r="344" spans="1:45" ht="27.75" customHeight="1" x14ac:dyDescent="0.2">
      <c r="A344" s="187"/>
      <c r="B344" s="191"/>
      <c r="C344" s="137" t="s">
        <v>142</v>
      </c>
      <c r="D344" s="138"/>
      <c r="E344" s="4"/>
      <c r="F344" s="27"/>
      <c r="G344" s="27"/>
      <c r="H344" s="27"/>
      <c r="I344" s="43"/>
      <c r="J344" s="27"/>
      <c r="K344" s="27"/>
      <c r="L344" s="108" t="s">
        <v>136</v>
      </c>
      <c r="M344" s="27"/>
      <c r="N344" s="27"/>
      <c r="O344" s="27"/>
      <c r="P344" s="27"/>
      <c r="Q344" s="108" t="s">
        <v>136</v>
      </c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44"/>
      <c r="AN344" s="44"/>
      <c r="AO344" s="44"/>
      <c r="AP344" s="44"/>
      <c r="AQ344" s="114">
        <f t="shared" si="79"/>
        <v>2</v>
      </c>
      <c r="AR344" s="80">
        <f t="shared" si="82"/>
        <v>102</v>
      </c>
      <c r="AS344" s="8">
        <f t="shared" si="81"/>
        <v>1.9607843137254902E-2</v>
      </c>
    </row>
    <row r="345" spans="1:45" ht="14.25" customHeight="1" x14ac:dyDescent="0.2">
      <c r="A345" s="187"/>
      <c r="B345" s="189" t="s">
        <v>113</v>
      </c>
      <c r="C345" s="137" t="s">
        <v>139</v>
      </c>
      <c r="D345" s="138"/>
      <c r="E345" s="4"/>
      <c r="F345" s="27"/>
      <c r="G345" s="27"/>
      <c r="H345" s="108" t="s">
        <v>136</v>
      </c>
      <c r="I345" s="43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44"/>
      <c r="AN345" s="44"/>
      <c r="AO345" s="44"/>
      <c r="AP345" s="44"/>
      <c r="AQ345" s="114">
        <f t="shared" si="79"/>
        <v>1</v>
      </c>
      <c r="AR345" s="80">
        <f>34*2</f>
        <v>68</v>
      </c>
      <c r="AS345" s="8">
        <f t="shared" si="81"/>
        <v>1.4705882352941176E-2</v>
      </c>
    </row>
    <row r="346" spans="1:45" ht="14.25" customHeight="1" x14ac:dyDescent="0.2">
      <c r="A346" s="187"/>
      <c r="B346" s="190"/>
      <c r="C346" s="137" t="s">
        <v>140</v>
      </c>
      <c r="D346" s="138"/>
      <c r="E346" s="4"/>
      <c r="F346" s="27"/>
      <c r="G346" s="27"/>
      <c r="H346" s="108" t="s">
        <v>136</v>
      </c>
      <c r="I346" s="43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44"/>
      <c r="AN346" s="44"/>
      <c r="AO346" s="44"/>
      <c r="AP346" s="44"/>
      <c r="AQ346" s="114">
        <f t="shared" si="79"/>
        <v>1</v>
      </c>
      <c r="AR346" s="80"/>
      <c r="AS346" s="8"/>
    </row>
    <row r="347" spans="1:45" ht="12.75" customHeight="1" x14ac:dyDescent="0.2">
      <c r="A347" s="187"/>
      <c r="B347" s="190"/>
      <c r="C347" s="143" t="s">
        <v>141</v>
      </c>
      <c r="D347" s="144"/>
      <c r="E347" s="4"/>
      <c r="F347" s="27"/>
      <c r="G347" s="27"/>
      <c r="H347" s="43"/>
      <c r="I347" s="27"/>
      <c r="J347" s="27"/>
      <c r="K347" s="108" t="s">
        <v>136</v>
      </c>
      <c r="L347" s="27"/>
      <c r="M347" s="27"/>
      <c r="N347" s="108" t="s">
        <v>136</v>
      </c>
      <c r="O347" s="27"/>
      <c r="P347" s="27"/>
      <c r="Q347" s="27"/>
      <c r="R347" s="108" t="s">
        <v>136</v>
      </c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44"/>
      <c r="AN347" s="44"/>
      <c r="AO347" s="44"/>
      <c r="AP347" s="44"/>
      <c r="AQ347" s="114">
        <f t="shared" si="79"/>
        <v>3</v>
      </c>
      <c r="AR347" s="80">
        <f t="shared" ref="AR347:AR352" si="83">34*2</f>
        <v>68</v>
      </c>
      <c r="AS347" s="8">
        <f t="shared" si="81"/>
        <v>4.4117647058823532E-2</v>
      </c>
    </row>
    <row r="348" spans="1:45" ht="24.75" customHeight="1" x14ac:dyDescent="0.2">
      <c r="A348" s="187"/>
      <c r="B348" s="191"/>
      <c r="C348" s="137" t="s">
        <v>142</v>
      </c>
      <c r="D348" s="138"/>
      <c r="E348" s="4"/>
      <c r="F348" s="27"/>
      <c r="G348" s="27"/>
      <c r="H348" s="27"/>
      <c r="I348" s="27"/>
      <c r="J348" s="27"/>
      <c r="K348" s="108" t="s">
        <v>136</v>
      </c>
      <c r="L348" s="27"/>
      <c r="M348" s="27"/>
      <c r="N348" s="108" t="s">
        <v>136</v>
      </c>
      <c r="O348" s="27"/>
      <c r="P348" s="27"/>
      <c r="Q348" s="27"/>
      <c r="R348" s="108" t="s">
        <v>136</v>
      </c>
      <c r="S348" s="27"/>
      <c r="T348" s="108" t="s">
        <v>136</v>
      </c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44"/>
      <c r="AJ348" s="44"/>
      <c r="AK348" s="27"/>
      <c r="AL348" s="27"/>
      <c r="AM348" s="44"/>
      <c r="AN348" s="44"/>
      <c r="AO348" s="44"/>
      <c r="AP348" s="44"/>
      <c r="AQ348" s="114">
        <f t="shared" si="79"/>
        <v>4</v>
      </c>
      <c r="AR348" s="80">
        <f t="shared" si="83"/>
        <v>68</v>
      </c>
      <c r="AS348" s="8">
        <f t="shared" si="81"/>
        <v>5.8823529411764705E-2</v>
      </c>
    </row>
    <row r="349" spans="1:45" ht="12.75" customHeight="1" x14ac:dyDescent="0.2">
      <c r="A349" s="187"/>
      <c r="B349" s="189" t="s">
        <v>99</v>
      </c>
      <c r="C349" s="137" t="s">
        <v>139</v>
      </c>
      <c r="D349" s="138"/>
      <c r="E349" s="4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108" t="s">
        <v>136</v>
      </c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44"/>
      <c r="AJ349" s="44"/>
      <c r="AK349" s="27"/>
      <c r="AL349" s="27"/>
      <c r="AM349" s="44"/>
      <c r="AN349" s="44"/>
      <c r="AO349" s="44"/>
      <c r="AP349" s="44"/>
      <c r="AQ349" s="114">
        <f t="shared" si="79"/>
        <v>1</v>
      </c>
      <c r="AR349" s="80">
        <f t="shared" si="83"/>
        <v>68</v>
      </c>
      <c r="AS349" s="8">
        <f t="shared" si="81"/>
        <v>1.4705882352941176E-2</v>
      </c>
    </row>
    <row r="350" spans="1:45" x14ac:dyDescent="0.2">
      <c r="A350" s="187"/>
      <c r="B350" s="190"/>
      <c r="C350" s="137" t="s">
        <v>140</v>
      </c>
      <c r="D350" s="138"/>
      <c r="E350" s="4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108" t="s">
        <v>136</v>
      </c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44"/>
      <c r="AJ350" s="44"/>
      <c r="AK350" s="27"/>
      <c r="AL350" s="27"/>
      <c r="AM350" s="44"/>
      <c r="AN350" s="44"/>
      <c r="AO350" s="44"/>
      <c r="AP350" s="44"/>
      <c r="AQ350" s="114">
        <f t="shared" si="79"/>
        <v>1</v>
      </c>
      <c r="AR350" s="80"/>
      <c r="AS350" s="8"/>
    </row>
    <row r="351" spans="1:45" ht="12.75" customHeight="1" x14ac:dyDescent="0.2">
      <c r="A351" s="187"/>
      <c r="B351" s="190"/>
      <c r="C351" s="143" t="s">
        <v>141</v>
      </c>
      <c r="D351" s="144"/>
      <c r="E351" s="4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44"/>
      <c r="AJ351" s="44"/>
      <c r="AK351" s="27"/>
      <c r="AL351" s="27"/>
      <c r="AM351" s="44"/>
      <c r="AN351" s="44"/>
      <c r="AO351" s="44"/>
      <c r="AP351" s="44"/>
      <c r="AQ351" s="114">
        <f t="shared" si="79"/>
        <v>0</v>
      </c>
      <c r="AR351" s="80">
        <f t="shared" si="83"/>
        <v>68</v>
      </c>
      <c r="AS351" s="8">
        <f t="shared" si="81"/>
        <v>0</v>
      </c>
    </row>
    <row r="352" spans="1:45" ht="24" customHeight="1" x14ac:dyDescent="0.2">
      <c r="A352" s="187"/>
      <c r="B352" s="191"/>
      <c r="C352" s="137" t="s">
        <v>142</v>
      </c>
      <c r="D352" s="138"/>
      <c r="E352" s="4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44"/>
      <c r="AJ352" s="44"/>
      <c r="AK352" s="27"/>
      <c r="AL352" s="27"/>
      <c r="AM352" s="44"/>
      <c r="AN352" s="44"/>
      <c r="AO352" s="44"/>
      <c r="AP352" s="44"/>
      <c r="AQ352" s="114">
        <f t="shared" si="79"/>
        <v>0</v>
      </c>
      <c r="AR352" s="80">
        <f t="shared" si="83"/>
        <v>68</v>
      </c>
      <c r="AS352" s="8">
        <f t="shared" si="81"/>
        <v>0</v>
      </c>
    </row>
    <row r="353" spans="1:45" ht="12.75" customHeight="1" x14ac:dyDescent="0.2">
      <c r="A353" s="187"/>
      <c r="B353" s="189" t="s">
        <v>100</v>
      </c>
      <c r="C353" s="137" t="s">
        <v>139</v>
      </c>
      <c r="D353" s="138"/>
      <c r="E353" s="4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44"/>
      <c r="AJ353" s="44"/>
      <c r="AK353" s="27"/>
      <c r="AL353" s="27"/>
      <c r="AM353" s="44"/>
      <c r="AN353" s="44"/>
      <c r="AO353" s="44"/>
      <c r="AP353" s="44"/>
      <c r="AQ353" s="114">
        <f t="shared" si="79"/>
        <v>0</v>
      </c>
      <c r="AR353" s="80">
        <v>34</v>
      </c>
      <c r="AS353" s="8">
        <f t="shared" si="81"/>
        <v>0</v>
      </c>
    </row>
    <row r="354" spans="1:45" x14ac:dyDescent="0.2">
      <c r="A354" s="187"/>
      <c r="B354" s="190"/>
      <c r="C354" s="137" t="s">
        <v>140</v>
      </c>
      <c r="D354" s="138"/>
      <c r="E354" s="4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44"/>
      <c r="AJ354" s="44"/>
      <c r="AK354" s="27"/>
      <c r="AL354" s="27"/>
      <c r="AM354" s="44"/>
      <c r="AN354" s="44"/>
      <c r="AO354" s="44"/>
      <c r="AP354" s="44"/>
      <c r="AQ354" s="114">
        <f t="shared" si="79"/>
        <v>0</v>
      </c>
      <c r="AR354" s="80"/>
      <c r="AS354" s="8"/>
    </row>
    <row r="355" spans="1:45" ht="12.75" customHeight="1" x14ac:dyDescent="0.2">
      <c r="A355" s="187"/>
      <c r="B355" s="190"/>
      <c r="C355" s="143" t="s">
        <v>141</v>
      </c>
      <c r="D355" s="144"/>
      <c r="E355" s="4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44"/>
      <c r="AJ355" s="44"/>
      <c r="AK355" s="27"/>
      <c r="AL355" s="27"/>
      <c r="AM355" s="44"/>
      <c r="AN355" s="44"/>
      <c r="AO355" s="44"/>
      <c r="AP355" s="44"/>
      <c r="AQ355" s="114">
        <f t="shared" si="79"/>
        <v>0</v>
      </c>
      <c r="AR355" s="80">
        <v>34</v>
      </c>
      <c r="AS355" s="8">
        <f t="shared" si="81"/>
        <v>0</v>
      </c>
    </row>
    <row r="356" spans="1:45" ht="24" customHeight="1" x14ac:dyDescent="0.2">
      <c r="A356" s="187"/>
      <c r="B356" s="191"/>
      <c r="C356" s="137" t="s">
        <v>142</v>
      </c>
      <c r="D356" s="138"/>
      <c r="E356" s="4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44"/>
      <c r="AJ356" s="44"/>
      <c r="AK356" s="27"/>
      <c r="AL356" s="27"/>
      <c r="AM356" s="44"/>
      <c r="AN356" s="44"/>
      <c r="AO356" s="44"/>
      <c r="AP356" s="44"/>
      <c r="AQ356" s="114">
        <f t="shared" si="79"/>
        <v>0</v>
      </c>
      <c r="AR356" s="80">
        <v>34</v>
      </c>
      <c r="AS356" s="8">
        <f t="shared" si="81"/>
        <v>0</v>
      </c>
    </row>
    <row r="357" spans="1:45" ht="12.75" customHeight="1" x14ac:dyDescent="0.2">
      <c r="A357" s="187"/>
      <c r="B357" s="189" t="s">
        <v>35</v>
      </c>
      <c r="C357" s="137" t="s">
        <v>139</v>
      </c>
      <c r="D357" s="138"/>
      <c r="E357" s="4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44"/>
      <c r="AJ357" s="44"/>
      <c r="AK357" s="27"/>
      <c r="AL357" s="27"/>
      <c r="AM357" s="44"/>
      <c r="AN357" s="44"/>
      <c r="AO357" s="44"/>
      <c r="AP357" s="44"/>
      <c r="AQ357" s="114">
        <f t="shared" si="79"/>
        <v>0</v>
      </c>
      <c r="AR357" s="80">
        <f>34*1</f>
        <v>34</v>
      </c>
      <c r="AS357" s="8">
        <f t="shared" si="81"/>
        <v>0</v>
      </c>
    </row>
    <row r="358" spans="1:45" x14ac:dyDescent="0.2">
      <c r="A358" s="187"/>
      <c r="B358" s="190"/>
      <c r="C358" s="137" t="s">
        <v>140</v>
      </c>
      <c r="D358" s="138"/>
      <c r="E358" s="4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44"/>
      <c r="AJ358" s="44"/>
      <c r="AK358" s="27"/>
      <c r="AL358" s="27"/>
      <c r="AM358" s="44"/>
      <c r="AN358" s="44"/>
      <c r="AO358" s="44"/>
      <c r="AP358" s="44"/>
      <c r="AQ358" s="114">
        <f t="shared" si="79"/>
        <v>0</v>
      </c>
      <c r="AR358" s="80"/>
      <c r="AS358" s="8"/>
    </row>
    <row r="359" spans="1:45" ht="12.75" customHeight="1" x14ac:dyDescent="0.2">
      <c r="A359" s="187"/>
      <c r="B359" s="190"/>
      <c r="C359" s="143" t="s">
        <v>141</v>
      </c>
      <c r="D359" s="144"/>
      <c r="E359" s="4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44"/>
      <c r="AJ359" s="44"/>
      <c r="AK359" s="27"/>
      <c r="AL359" s="27"/>
      <c r="AM359" s="44"/>
      <c r="AN359" s="44"/>
      <c r="AO359" s="44"/>
      <c r="AP359" s="44"/>
      <c r="AQ359" s="114">
        <f t="shared" si="79"/>
        <v>0</v>
      </c>
      <c r="AR359" s="80">
        <f t="shared" ref="AR359" si="84">34*1</f>
        <v>34</v>
      </c>
      <c r="AS359" s="8">
        <f t="shared" si="81"/>
        <v>0</v>
      </c>
    </row>
    <row r="360" spans="1:45" ht="23.25" customHeight="1" x14ac:dyDescent="0.2">
      <c r="A360" s="187"/>
      <c r="B360" s="190"/>
      <c r="C360" s="137" t="s">
        <v>142</v>
      </c>
      <c r="D360" s="138"/>
      <c r="E360" s="4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44"/>
      <c r="AJ360" s="44"/>
      <c r="AK360" s="27"/>
      <c r="AL360" s="27"/>
      <c r="AM360" s="44"/>
      <c r="AN360" s="44"/>
      <c r="AO360" s="44"/>
      <c r="AP360" s="44"/>
      <c r="AQ360" s="114">
        <f t="shared" si="79"/>
        <v>0</v>
      </c>
      <c r="AR360" s="80">
        <v>136</v>
      </c>
      <c r="AS360" s="8">
        <f t="shared" si="81"/>
        <v>0</v>
      </c>
    </row>
    <row r="361" spans="1:45" ht="12.75" customHeight="1" x14ac:dyDescent="0.2">
      <c r="A361" s="187"/>
      <c r="B361" s="189" t="s">
        <v>34</v>
      </c>
      <c r="C361" s="137" t="s">
        <v>139</v>
      </c>
      <c r="D361" s="138"/>
      <c r="E361" s="4"/>
      <c r="F361" s="27"/>
      <c r="G361" s="27"/>
      <c r="H361" s="27"/>
      <c r="I361" s="27"/>
      <c r="J361" s="27"/>
      <c r="K361" s="27"/>
      <c r="L361" s="27"/>
      <c r="M361" s="27"/>
      <c r="N361" s="27"/>
      <c r="O361" s="108" t="s">
        <v>136</v>
      </c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44"/>
      <c r="AJ361" s="44"/>
      <c r="AK361" s="27"/>
      <c r="AL361" s="27"/>
      <c r="AM361" s="44"/>
      <c r="AN361" s="44"/>
      <c r="AO361" s="44"/>
      <c r="AP361" s="44"/>
      <c r="AQ361" s="114">
        <f t="shared" si="79"/>
        <v>1</v>
      </c>
      <c r="AR361" s="80">
        <f>34*2</f>
        <v>68</v>
      </c>
      <c r="AS361" s="8">
        <f t="shared" si="81"/>
        <v>1.4705882352941176E-2</v>
      </c>
    </row>
    <row r="362" spans="1:45" x14ac:dyDescent="0.2">
      <c r="A362" s="187"/>
      <c r="B362" s="190"/>
      <c r="C362" s="137" t="s">
        <v>140</v>
      </c>
      <c r="D362" s="138"/>
      <c r="E362" s="4"/>
      <c r="F362" s="27"/>
      <c r="G362" s="27"/>
      <c r="H362" s="27"/>
      <c r="I362" s="27"/>
      <c r="J362" s="27"/>
      <c r="K362" s="27"/>
      <c r="L362" s="27"/>
      <c r="M362" s="27"/>
      <c r="N362" s="27"/>
      <c r="O362" s="108" t="s">
        <v>136</v>
      </c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44"/>
      <c r="AJ362" s="44"/>
      <c r="AK362" s="27"/>
      <c r="AL362" s="27"/>
      <c r="AM362" s="44"/>
      <c r="AN362" s="44"/>
      <c r="AO362" s="44"/>
      <c r="AP362" s="44"/>
      <c r="AQ362" s="114">
        <f t="shared" si="79"/>
        <v>1</v>
      </c>
      <c r="AR362" s="80"/>
      <c r="AS362" s="8"/>
    </row>
    <row r="363" spans="1:45" ht="12.75" customHeight="1" x14ac:dyDescent="0.2">
      <c r="A363" s="187"/>
      <c r="B363" s="190"/>
      <c r="C363" s="143" t="s">
        <v>141</v>
      </c>
      <c r="D363" s="144"/>
      <c r="E363" s="4"/>
      <c r="F363" s="27"/>
      <c r="G363" s="27"/>
      <c r="H363" s="108" t="s">
        <v>136</v>
      </c>
      <c r="I363" s="27"/>
      <c r="J363" s="27"/>
      <c r="K363" s="108" t="s">
        <v>136</v>
      </c>
      <c r="L363" s="27"/>
      <c r="M363" s="27"/>
      <c r="N363" s="108" t="s">
        <v>136</v>
      </c>
      <c r="O363" s="27"/>
      <c r="P363" s="27"/>
      <c r="Q363" s="108" t="s">
        <v>136</v>
      </c>
      <c r="R363" s="27"/>
      <c r="S363" s="27"/>
      <c r="T363" s="108" t="s">
        <v>136</v>
      </c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44"/>
      <c r="AJ363" s="44"/>
      <c r="AK363" s="27"/>
      <c r="AL363" s="27"/>
      <c r="AM363" s="44"/>
      <c r="AN363" s="44"/>
      <c r="AO363" s="44"/>
      <c r="AP363" s="44"/>
      <c r="AQ363" s="114">
        <f t="shared" si="79"/>
        <v>5</v>
      </c>
      <c r="AR363" s="80">
        <f t="shared" ref="AR363:AR364" si="85">34*2</f>
        <v>68</v>
      </c>
      <c r="AS363" s="8">
        <f t="shared" si="81"/>
        <v>7.3529411764705885E-2</v>
      </c>
    </row>
    <row r="364" spans="1:45" ht="27.75" customHeight="1" x14ac:dyDescent="0.2">
      <c r="A364" s="187"/>
      <c r="B364" s="191"/>
      <c r="C364" s="137" t="s">
        <v>142</v>
      </c>
      <c r="D364" s="138"/>
      <c r="E364" s="4"/>
      <c r="F364" s="27"/>
      <c r="G364" s="27"/>
      <c r="H364" s="27"/>
      <c r="I364" s="27"/>
      <c r="J364" s="27"/>
      <c r="K364" s="27"/>
      <c r="L364" s="27"/>
      <c r="M364" s="27"/>
      <c r="N364" s="27"/>
      <c r="O364" s="108" t="s">
        <v>136</v>
      </c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44"/>
      <c r="AJ364" s="44"/>
      <c r="AK364" s="27"/>
      <c r="AL364" s="27"/>
      <c r="AM364" s="44"/>
      <c r="AN364" s="44"/>
      <c r="AO364" s="44"/>
      <c r="AP364" s="44"/>
      <c r="AQ364" s="114">
        <f t="shared" si="79"/>
        <v>1</v>
      </c>
      <c r="AR364" s="80">
        <f t="shared" si="85"/>
        <v>68</v>
      </c>
      <c r="AS364" s="8">
        <f t="shared" si="81"/>
        <v>1.4705882352941176E-2</v>
      </c>
    </row>
    <row r="365" spans="1:45" ht="15" customHeight="1" x14ac:dyDescent="0.2">
      <c r="A365" s="187"/>
      <c r="B365" s="189" t="s">
        <v>37</v>
      </c>
      <c r="C365" s="137" t="s">
        <v>139</v>
      </c>
      <c r="D365" s="138"/>
      <c r="E365" s="4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44"/>
      <c r="AJ365" s="44"/>
      <c r="AK365" s="27"/>
      <c r="AL365" s="27"/>
      <c r="AM365" s="44"/>
      <c r="AN365" s="44"/>
      <c r="AO365" s="44"/>
      <c r="AP365" s="44"/>
      <c r="AQ365" s="114">
        <f t="shared" si="79"/>
        <v>0</v>
      </c>
      <c r="AR365" s="80"/>
      <c r="AS365" s="8"/>
    </row>
    <row r="366" spans="1:45" ht="12.75" customHeight="1" x14ac:dyDescent="0.2">
      <c r="A366" s="187"/>
      <c r="B366" s="190"/>
      <c r="C366" s="137" t="s">
        <v>140</v>
      </c>
      <c r="D366" s="138"/>
      <c r="E366" s="4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44"/>
      <c r="AJ366" s="44"/>
      <c r="AK366" s="27"/>
      <c r="AL366" s="27"/>
      <c r="AM366" s="44"/>
      <c r="AN366" s="44"/>
      <c r="AO366" s="44"/>
      <c r="AP366" s="44"/>
      <c r="AQ366" s="114">
        <f t="shared" si="79"/>
        <v>0</v>
      </c>
      <c r="AR366" s="80">
        <f>34*1</f>
        <v>34</v>
      </c>
      <c r="AS366" s="8">
        <f t="shared" si="81"/>
        <v>0</v>
      </c>
    </row>
    <row r="367" spans="1:45" ht="12.75" customHeight="1" x14ac:dyDescent="0.2">
      <c r="A367" s="187"/>
      <c r="B367" s="190"/>
      <c r="C367" s="143" t="s">
        <v>141</v>
      </c>
      <c r="D367" s="144"/>
      <c r="E367" s="4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44"/>
      <c r="AJ367" s="44"/>
      <c r="AK367" s="27"/>
      <c r="AL367" s="27"/>
      <c r="AM367" s="44"/>
      <c r="AN367" s="44"/>
      <c r="AO367" s="44"/>
      <c r="AP367" s="44"/>
      <c r="AQ367" s="114">
        <f t="shared" si="79"/>
        <v>0</v>
      </c>
      <c r="AR367" s="80">
        <v>102</v>
      </c>
      <c r="AS367" s="8">
        <f t="shared" si="81"/>
        <v>0</v>
      </c>
    </row>
    <row r="368" spans="1:45" ht="26.25" customHeight="1" x14ac:dyDescent="0.2">
      <c r="A368" s="187"/>
      <c r="B368" s="191"/>
      <c r="C368" s="137" t="s">
        <v>142</v>
      </c>
      <c r="D368" s="138"/>
      <c r="E368" s="4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44"/>
      <c r="AJ368" s="44"/>
      <c r="AK368" s="27"/>
      <c r="AL368" s="27"/>
      <c r="AM368" s="44"/>
      <c r="AN368" s="44"/>
      <c r="AO368" s="44"/>
      <c r="AP368" s="44"/>
      <c r="AQ368" s="114">
        <f t="shared" si="79"/>
        <v>0</v>
      </c>
      <c r="AR368" s="80">
        <f t="shared" ref="AR368:AR372" si="86">34*1</f>
        <v>34</v>
      </c>
      <c r="AS368" s="8">
        <f t="shared" si="81"/>
        <v>0</v>
      </c>
    </row>
    <row r="369" spans="1:45" ht="12.75" customHeight="1" x14ac:dyDescent="0.2">
      <c r="A369" s="187"/>
      <c r="B369" s="148" t="s">
        <v>29</v>
      </c>
      <c r="C369" s="137" t="s">
        <v>139</v>
      </c>
      <c r="D369" s="138"/>
      <c r="E369" s="4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44"/>
      <c r="AJ369" s="44"/>
      <c r="AK369" s="27"/>
      <c r="AL369" s="27"/>
      <c r="AM369" s="44"/>
      <c r="AN369" s="44"/>
      <c r="AO369" s="44"/>
      <c r="AP369" s="44"/>
      <c r="AQ369" s="114">
        <f t="shared" si="79"/>
        <v>0</v>
      </c>
      <c r="AR369" s="80">
        <f t="shared" si="86"/>
        <v>34</v>
      </c>
      <c r="AS369" s="8">
        <f t="shared" si="81"/>
        <v>0</v>
      </c>
    </row>
    <row r="370" spans="1:45" x14ac:dyDescent="0.2">
      <c r="A370" s="187"/>
      <c r="B370" s="148"/>
      <c r="C370" s="137" t="s">
        <v>140</v>
      </c>
      <c r="D370" s="138"/>
      <c r="E370" s="4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44"/>
      <c r="AJ370" s="44"/>
      <c r="AK370" s="27"/>
      <c r="AL370" s="27"/>
      <c r="AM370" s="44"/>
      <c r="AN370" s="44"/>
      <c r="AO370" s="44"/>
      <c r="AP370" s="44"/>
      <c r="AQ370" s="114">
        <f t="shared" si="79"/>
        <v>0</v>
      </c>
      <c r="AR370" s="80"/>
      <c r="AS370" s="8"/>
    </row>
    <row r="371" spans="1:45" ht="12.75" customHeight="1" x14ac:dyDescent="0.2">
      <c r="A371" s="187"/>
      <c r="B371" s="148"/>
      <c r="C371" s="143" t="s">
        <v>141</v>
      </c>
      <c r="D371" s="144"/>
      <c r="E371" s="4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44"/>
      <c r="AJ371" s="44"/>
      <c r="AK371" s="27"/>
      <c r="AL371" s="27"/>
      <c r="AM371" s="44"/>
      <c r="AN371" s="44"/>
      <c r="AO371" s="44"/>
      <c r="AP371" s="44"/>
      <c r="AQ371" s="114">
        <f t="shared" si="79"/>
        <v>0</v>
      </c>
      <c r="AR371" s="80">
        <v>102</v>
      </c>
      <c r="AS371" s="8">
        <f t="shared" si="81"/>
        <v>0</v>
      </c>
    </row>
    <row r="372" spans="1:45" ht="24.75" customHeight="1" x14ac:dyDescent="0.2">
      <c r="A372" s="187"/>
      <c r="B372" s="148"/>
      <c r="C372" s="137" t="s">
        <v>142</v>
      </c>
      <c r="D372" s="138"/>
      <c r="E372" s="4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44"/>
      <c r="AJ372" s="44"/>
      <c r="AK372" s="27"/>
      <c r="AL372" s="27"/>
      <c r="AM372" s="44"/>
      <c r="AN372" s="44"/>
      <c r="AO372" s="44"/>
      <c r="AP372" s="44"/>
      <c r="AQ372" s="114">
        <f t="shared" si="79"/>
        <v>0</v>
      </c>
      <c r="AR372" s="80">
        <f t="shared" si="86"/>
        <v>34</v>
      </c>
      <c r="AS372" s="8">
        <f t="shared" si="81"/>
        <v>0</v>
      </c>
    </row>
    <row r="373" spans="1:45" ht="12.75" customHeight="1" x14ac:dyDescent="0.2">
      <c r="A373" s="187"/>
      <c r="B373" s="189" t="s">
        <v>28</v>
      </c>
      <c r="C373" s="137" t="s">
        <v>139</v>
      </c>
      <c r="D373" s="138"/>
      <c r="E373" s="4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44"/>
      <c r="AJ373" s="44"/>
      <c r="AK373" s="27"/>
      <c r="AL373" s="27"/>
      <c r="AM373" s="44"/>
      <c r="AN373" s="44"/>
      <c r="AO373" s="44"/>
      <c r="AP373" s="44"/>
      <c r="AQ373" s="114">
        <f t="shared" si="79"/>
        <v>0</v>
      </c>
      <c r="AR373" s="80">
        <v>136</v>
      </c>
      <c r="AS373" s="8">
        <f t="shared" si="81"/>
        <v>0</v>
      </c>
    </row>
    <row r="374" spans="1:45" x14ac:dyDescent="0.2">
      <c r="A374" s="187"/>
      <c r="B374" s="190"/>
      <c r="C374" s="137" t="s">
        <v>140</v>
      </c>
      <c r="D374" s="138"/>
      <c r="E374" s="4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44"/>
      <c r="AJ374" s="44"/>
      <c r="AK374" s="27"/>
      <c r="AL374" s="27"/>
      <c r="AM374" s="44"/>
      <c r="AN374" s="44"/>
      <c r="AO374" s="44"/>
      <c r="AP374" s="44"/>
      <c r="AQ374" s="114">
        <f t="shared" si="79"/>
        <v>0</v>
      </c>
      <c r="AR374" s="80"/>
      <c r="AS374" s="8"/>
    </row>
    <row r="375" spans="1:45" ht="12.75" customHeight="1" x14ac:dyDescent="0.2">
      <c r="A375" s="187"/>
      <c r="B375" s="190"/>
      <c r="C375" s="143" t="s">
        <v>141</v>
      </c>
      <c r="D375" s="144"/>
      <c r="E375" s="4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44"/>
      <c r="AJ375" s="44"/>
      <c r="AK375" s="27"/>
      <c r="AL375" s="27"/>
      <c r="AM375" s="44"/>
      <c r="AN375" s="44"/>
      <c r="AO375" s="44"/>
      <c r="AP375" s="44"/>
      <c r="AQ375" s="114">
        <f t="shared" si="79"/>
        <v>0</v>
      </c>
      <c r="AR375" s="80">
        <f t="shared" ref="AR375:AR376" si="87">34*2</f>
        <v>68</v>
      </c>
      <c r="AS375" s="8">
        <f t="shared" si="81"/>
        <v>0</v>
      </c>
    </row>
    <row r="376" spans="1:45" ht="24" customHeight="1" x14ac:dyDescent="0.2">
      <c r="A376" s="187"/>
      <c r="B376" s="191"/>
      <c r="C376" s="137" t="s">
        <v>142</v>
      </c>
      <c r="D376" s="138"/>
      <c r="E376" s="4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44"/>
      <c r="AJ376" s="44"/>
      <c r="AK376" s="27"/>
      <c r="AL376" s="27"/>
      <c r="AM376" s="44"/>
      <c r="AN376" s="44"/>
      <c r="AO376" s="44"/>
      <c r="AP376" s="44"/>
      <c r="AQ376" s="114">
        <f t="shared" si="79"/>
        <v>0</v>
      </c>
      <c r="AR376" s="80">
        <f t="shared" si="87"/>
        <v>68</v>
      </c>
      <c r="AS376" s="8">
        <f t="shared" si="81"/>
        <v>0</v>
      </c>
    </row>
    <row r="377" spans="1:45" ht="12.75" customHeight="1" x14ac:dyDescent="0.2">
      <c r="A377" s="187"/>
      <c r="B377" s="189" t="s">
        <v>32</v>
      </c>
      <c r="C377" s="137" t="s">
        <v>139</v>
      </c>
      <c r="D377" s="138"/>
      <c r="E377" s="4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44"/>
      <c r="AJ377" s="44"/>
      <c r="AK377" s="27"/>
      <c r="AL377" s="27"/>
      <c r="AM377" s="44"/>
      <c r="AN377" s="44"/>
      <c r="AO377" s="44"/>
      <c r="AP377" s="44"/>
      <c r="AQ377" s="114">
        <f t="shared" si="79"/>
        <v>0</v>
      </c>
      <c r="AR377" s="80">
        <f>34*4</f>
        <v>136</v>
      </c>
      <c r="AS377" s="8">
        <f t="shared" si="81"/>
        <v>0</v>
      </c>
    </row>
    <row r="378" spans="1:45" x14ac:dyDescent="0.2">
      <c r="A378" s="187"/>
      <c r="B378" s="190"/>
      <c r="C378" s="137" t="s">
        <v>140</v>
      </c>
      <c r="D378" s="138"/>
      <c r="E378" s="4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44"/>
      <c r="AJ378" s="44"/>
      <c r="AK378" s="27"/>
      <c r="AL378" s="27"/>
      <c r="AM378" s="44"/>
      <c r="AN378" s="44"/>
      <c r="AO378" s="44"/>
      <c r="AP378" s="44"/>
      <c r="AQ378" s="114">
        <f t="shared" si="79"/>
        <v>0</v>
      </c>
      <c r="AR378" s="80"/>
      <c r="AS378" s="8"/>
    </row>
    <row r="379" spans="1:45" ht="12.75" customHeight="1" x14ac:dyDescent="0.2">
      <c r="A379" s="187"/>
      <c r="B379" s="190"/>
      <c r="C379" s="143" t="s">
        <v>141</v>
      </c>
      <c r="D379" s="144"/>
      <c r="E379" s="4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44"/>
      <c r="AJ379" s="44"/>
      <c r="AK379" s="27"/>
      <c r="AL379" s="27"/>
      <c r="AM379" s="44"/>
      <c r="AN379" s="44"/>
      <c r="AO379" s="44"/>
      <c r="AP379" s="44"/>
      <c r="AQ379" s="114">
        <f t="shared" si="79"/>
        <v>0</v>
      </c>
      <c r="AR379" s="80">
        <v>68</v>
      </c>
      <c r="AS379" s="8">
        <f t="shared" si="81"/>
        <v>0</v>
      </c>
    </row>
    <row r="380" spans="1:45" ht="23.25" customHeight="1" x14ac:dyDescent="0.2">
      <c r="A380" s="187"/>
      <c r="B380" s="191"/>
      <c r="C380" s="137" t="s">
        <v>142</v>
      </c>
      <c r="D380" s="138"/>
      <c r="E380" s="4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44"/>
      <c r="AJ380" s="44"/>
      <c r="AK380" s="27"/>
      <c r="AL380" s="27"/>
      <c r="AM380" s="44"/>
      <c r="AN380" s="44"/>
      <c r="AO380" s="44"/>
      <c r="AP380" s="44"/>
      <c r="AQ380" s="114">
        <f t="shared" si="79"/>
        <v>0</v>
      </c>
      <c r="AR380" s="80">
        <v>68</v>
      </c>
      <c r="AS380" s="8">
        <f t="shared" si="81"/>
        <v>0</v>
      </c>
    </row>
    <row r="381" spans="1:45" ht="12.75" customHeight="1" x14ac:dyDescent="0.2">
      <c r="A381" s="187"/>
      <c r="B381" s="189" t="s">
        <v>30</v>
      </c>
      <c r="C381" s="137" t="s">
        <v>139</v>
      </c>
      <c r="D381" s="138"/>
      <c r="E381" s="4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44"/>
      <c r="AJ381" s="44"/>
      <c r="AK381" s="27"/>
      <c r="AL381" s="27"/>
      <c r="AM381" s="44"/>
      <c r="AN381" s="44"/>
      <c r="AO381" s="44"/>
      <c r="AP381" s="44"/>
      <c r="AQ381" s="114">
        <f t="shared" si="79"/>
        <v>0</v>
      </c>
      <c r="AR381" s="80">
        <f>34*1</f>
        <v>34</v>
      </c>
      <c r="AS381" s="8">
        <f t="shared" si="81"/>
        <v>0</v>
      </c>
    </row>
    <row r="382" spans="1:45" x14ac:dyDescent="0.2">
      <c r="A382" s="187"/>
      <c r="B382" s="190"/>
      <c r="C382" s="137" t="s">
        <v>140</v>
      </c>
      <c r="D382" s="138"/>
      <c r="E382" s="4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44"/>
      <c r="AJ382" s="44"/>
      <c r="AK382" s="27"/>
      <c r="AL382" s="27"/>
      <c r="AM382" s="44"/>
      <c r="AN382" s="44"/>
      <c r="AO382" s="44"/>
      <c r="AP382" s="44"/>
      <c r="AQ382" s="114">
        <f t="shared" si="79"/>
        <v>0</v>
      </c>
      <c r="AR382" s="80"/>
      <c r="AS382" s="8"/>
    </row>
    <row r="383" spans="1:45" ht="12.75" customHeight="1" x14ac:dyDescent="0.2">
      <c r="A383" s="187"/>
      <c r="B383" s="190"/>
      <c r="C383" s="143" t="s">
        <v>141</v>
      </c>
      <c r="D383" s="144"/>
      <c r="E383" s="4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44"/>
      <c r="AJ383" s="44"/>
      <c r="AK383" s="27"/>
      <c r="AL383" s="27"/>
      <c r="AM383" s="44"/>
      <c r="AN383" s="44"/>
      <c r="AO383" s="44"/>
      <c r="AP383" s="44"/>
      <c r="AQ383" s="114">
        <f t="shared" si="79"/>
        <v>0</v>
      </c>
      <c r="AR383" s="80">
        <f t="shared" ref="AR383:AR388" si="88">34*1</f>
        <v>34</v>
      </c>
      <c r="AS383" s="8">
        <f t="shared" si="81"/>
        <v>0</v>
      </c>
    </row>
    <row r="384" spans="1:45" ht="24" customHeight="1" x14ac:dyDescent="0.2">
      <c r="A384" s="187"/>
      <c r="B384" s="191"/>
      <c r="C384" s="137" t="s">
        <v>142</v>
      </c>
      <c r="D384" s="138"/>
      <c r="E384" s="4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44"/>
      <c r="AJ384" s="44"/>
      <c r="AK384" s="27"/>
      <c r="AL384" s="27"/>
      <c r="AM384" s="44"/>
      <c r="AN384" s="44"/>
      <c r="AO384" s="44"/>
      <c r="AP384" s="44"/>
      <c r="AQ384" s="114">
        <f t="shared" si="79"/>
        <v>0</v>
      </c>
      <c r="AR384" s="80">
        <f t="shared" si="88"/>
        <v>34</v>
      </c>
      <c r="AS384" s="8">
        <f t="shared" si="81"/>
        <v>0</v>
      </c>
    </row>
    <row r="385" spans="1:45" ht="12.75" customHeight="1" x14ac:dyDescent="0.2">
      <c r="A385" s="187"/>
      <c r="B385" s="148" t="s">
        <v>106</v>
      </c>
      <c r="C385" s="137" t="s">
        <v>139</v>
      </c>
      <c r="D385" s="138"/>
      <c r="E385" s="4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44"/>
      <c r="AJ385" s="44"/>
      <c r="AK385" s="27"/>
      <c r="AL385" s="27"/>
      <c r="AM385" s="44"/>
      <c r="AN385" s="44"/>
      <c r="AO385" s="44"/>
      <c r="AP385" s="44"/>
      <c r="AQ385" s="114">
        <f t="shared" si="79"/>
        <v>0</v>
      </c>
      <c r="AR385" s="80">
        <f t="shared" si="88"/>
        <v>34</v>
      </c>
      <c r="AS385" s="8">
        <f t="shared" si="81"/>
        <v>0</v>
      </c>
    </row>
    <row r="386" spans="1:45" x14ac:dyDescent="0.2">
      <c r="A386" s="187"/>
      <c r="B386" s="148"/>
      <c r="C386" s="137" t="s">
        <v>140</v>
      </c>
      <c r="D386" s="138"/>
      <c r="E386" s="4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44"/>
      <c r="AJ386" s="44"/>
      <c r="AK386" s="27"/>
      <c r="AL386" s="27"/>
      <c r="AM386" s="44"/>
      <c r="AN386" s="44"/>
      <c r="AO386" s="44"/>
      <c r="AP386" s="44"/>
      <c r="AQ386" s="114">
        <f t="shared" si="79"/>
        <v>0</v>
      </c>
      <c r="AR386" s="80"/>
      <c r="AS386" s="8"/>
    </row>
    <row r="387" spans="1:45" ht="12.75" customHeight="1" x14ac:dyDescent="0.2">
      <c r="A387" s="187"/>
      <c r="B387" s="148"/>
      <c r="C387" s="143" t="s">
        <v>141</v>
      </c>
      <c r="D387" s="144"/>
      <c r="E387" s="4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44"/>
      <c r="AJ387" s="44"/>
      <c r="AK387" s="27"/>
      <c r="AL387" s="27"/>
      <c r="AM387" s="44"/>
      <c r="AN387" s="44"/>
      <c r="AO387" s="44"/>
      <c r="AP387" s="44"/>
      <c r="AQ387" s="114">
        <f t="shared" si="79"/>
        <v>0</v>
      </c>
      <c r="AR387" s="80">
        <f t="shared" si="88"/>
        <v>34</v>
      </c>
      <c r="AS387" s="8">
        <f t="shared" si="81"/>
        <v>0</v>
      </c>
    </row>
    <row r="388" spans="1:45" ht="24.75" customHeight="1" x14ac:dyDescent="0.2">
      <c r="A388" s="187"/>
      <c r="B388" s="148"/>
      <c r="C388" s="137" t="s">
        <v>142</v>
      </c>
      <c r="D388" s="138"/>
      <c r="E388" s="4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44"/>
      <c r="AJ388" s="44"/>
      <c r="AK388" s="27"/>
      <c r="AL388" s="27"/>
      <c r="AM388" s="44"/>
      <c r="AN388" s="44"/>
      <c r="AO388" s="44"/>
      <c r="AP388" s="44"/>
      <c r="AQ388" s="114">
        <f t="shared" si="79"/>
        <v>0</v>
      </c>
      <c r="AR388" s="80">
        <f t="shared" si="88"/>
        <v>34</v>
      </c>
      <c r="AS388" s="8">
        <f t="shared" si="81"/>
        <v>0</v>
      </c>
    </row>
    <row r="389" spans="1:45" ht="12.75" customHeight="1" x14ac:dyDescent="0.2">
      <c r="A389" s="187"/>
      <c r="B389" s="148" t="s">
        <v>74</v>
      </c>
      <c r="C389" s="137" t="s">
        <v>139</v>
      </c>
      <c r="D389" s="138"/>
      <c r="E389" s="4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44"/>
      <c r="AJ389" s="44"/>
      <c r="AK389" s="27"/>
      <c r="AL389" s="27"/>
      <c r="AM389" s="44"/>
      <c r="AN389" s="44"/>
      <c r="AO389" s="44"/>
      <c r="AP389" s="44"/>
      <c r="AQ389" s="114">
        <f t="shared" si="79"/>
        <v>0</v>
      </c>
      <c r="AR389" s="80">
        <f>34*2</f>
        <v>68</v>
      </c>
      <c r="AS389" s="8">
        <f t="shared" si="81"/>
        <v>0</v>
      </c>
    </row>
    <row r="390" spans="1:45" x14ac:dyDescent="0.2">
      <c r="A390" s="187"/>
      <c r="B390" s="148"/>
      <c r="C390" s="137" t="s">
        <v>140</v>
      </c>
      <c r="D390" s="138"/>
      <c r="E390" s="4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44"/>
      <c r="AJ390" s="44"/>
      <c r="AK390" s="27"/>
      <c r="AL390" s="27"/>
      <c r="AM390" s="44"/>
      <c r="AN390" s="44"/>
      <c r="AO390" s="44"/>
      <c r="AP390" s="44"/>
      <c r="AQ390" s="114">
        <f t="shared" si="79"/>
        <v>0</v>
      </c>
      <c r="AR390" s="80"/>
      <c r="AS390" s="8"/>
    </row>
    <row r="391" spans="1:45" ht="12.75" customHeight="1" x14ac:dyDescent="0.2">
      <c r="A391" s="187"/>
      <c r="B391" s="148"/>
      <c r="C391" s="143" t="s">
        <v>141</v>
      </c>
      <c r="D391" s="144"/>
      <c r="E391" s="4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44"/>
      <c r="AJ391" s="44"/>
      <c r="AK391" s="27"/>
      <c r="AL391" s="27"/>
      <c r="AM391" s="44"/>
      <c r="AN391" s="44"/>
      <c r="AO391" s="44"/>
      <c r="AP391" s="44"/>
      <c r="AQ391" s="114">
        <f t="shared" si="79"/>
        <v>0</v>
      </c>
      <c r="AR391" s="80">
        <f t="shared" ref="AR391:AR392" si="89">34*2</f>
        <v>68</v>
      </c>
      <c r="AS391" s="8">
        <f t="shared" si="81"/>
        <v>0</v>
      </c>
    </row>
    <row r="392" spans="1:45" ht="26.25" customHeight="1" x14ac:dyDescent="0.2">
      <c r="A392" s="187"/>
      <c r="B392" s="148"/>
      <c r="C392" s="137" t="s">
        <v>142</v>
      </c>
      <c r="D392" s="138"/>
      <c r="E392" s="4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44"/>
      <c r="AJ392" s="44"/>
      <c r="AK392" s="27"/>
      <c r="AL392" s="27"/>
      <c r="AM392" s="44"/>
      <c r="AN392" s="44"/>
      <c r="AO392" s="44"/>
      <c r="AP392" s="44"/>
      <c r="AQ392" s="114">
        <f t="shared" si="79"/>
        <v>0</v>
      </c>
      <c r="AR392" s="80">
        <f t="shared" si="89"/>
        <v>68</v>
      </c>
      <c r="AS392" s="8">
        <f t="shared" si="81"/>
        <v>0</v>
      </c>
    </row>
    <row r="393" spans="1:45" ht="14.25" customHeight="1" x14ac:dyDescent="0.2">
      <c r="A393" s="187"/>
      <c r="B393" s="189" t="s">
        <v>114</v>
      </c>
      <c r="C393" s="137" t="s">
        <v>139</v>
      </c>
      <c r="D393" s="138"/>
      <c r="E393" s="4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44"/>
      <c r="AJ393" s="44"/>
      <c r="AK393" s="27"/>
      <c r="AL393" s="27"/>
      <c r="AM393" s="44"/>
      <c r="AN393" s="44"/>
      <c r="AO393" s="44"/>
      <c r="AP393" s="44"/>
      <c r="AQ393" s="114">
        <f t="shared" si="79"/>
        <v>0</v>
      </c>
      <c r="AR393" s="80">
        <f>34*1</f>
        <v>34</v>
      </c>
      <c r="AS393" s="8">
        <f t="shared" si="81"/>
        <v>0</v>
      </c>
    </row>
    <row r="394" spans="1:45" ht="14.25" customHeight="1" x14ac:dyDescent="0.2">
      <c r="A394" s="187"/>
      <c r="B394" s="190"/>
      <c r="C394" s="137" t="s">
        <v>140</v>
      </c>
      <c r="D394" s="138"/>
      <c r="E394" s="4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44"/>
      <c r="AJ394" s="44"/>
      <c r="AK394" s="27"/>
      <c r="AL394" s="27"/>
      <c r="AM394" s="44"/>
      <c r="AN394" s="44"/>
      <c r="AO394" s="44"/>
      <c r="AP394" s="44"/>
      <c r="AQ394" s="114">
        <f t="shared" si="79"/>
        <v>0</v>
      </c>
      <c r="AR394" s="80"/>
      <c r="AS394" s="8"/>
    </row>
    <row r="395" spans="1:45" ht="12.75" customHeight="1" x14ac:dyDescent="0.2">
      <c r="A395" s="187"/>
      <c r="B395" s="190"/>
      <c r="C395" s="143" t="s">
        <v>141</v>
      </c>
      <c r="D395" s="144"/>
      <c r="E395" s="4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44"/>
      <c r="AJ395" s="44"/>
      <c r="AK395" s="27"/>
      <c r="AL395" s="27"/>
      <c r="AM395" s="44"/>
      <c r="AN395" s="44"/>
      <c r="AO395" s="44"/>
      <c r="AP395" s="44"/>
      <c r="AQ395" s="114">
        <f t="shared" si="79"/>
        <v>0</v>
      </c>
      <c r="AR395" s="80">
        <f t="shared" ref="AR395:AR396" si="90">34*1</f>
        <v>34</v>
      </c>
      <c r="AS395" s="8">
        <f t="shared" si="81"/>
        <v>0</v>
      </c>
    </row>
    <row r="396" spans="1:45" ht="28.5" customHeight="1" x14ac:dyDescent="0.2">
      <c r="A396" s="187"/>
      <c r="B396" s="191"/>
      <c r="C396" s="137" t="s">
        <v>142</v>
      </c>
      <c r="D396" s="138"/>
      <c r="E396" s="4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44"/>
      <c r="AJ396" s="44"/>
      <c r="AK396" s="27"/>
      <c r="AL396" s="27"/>
      <c r="AM396" s="44"/>
      <c r="AN396" s="44"/>
      <c r="AO396" s="44"/>
      <c r="AP396" s="44"/>
      <c r="AQ396" s="114">
        <f t="shared" si="79"/>
        <v>0</v>
      </c>
      <c r="AR396" s="80">
        <f t="shared" si="90"/>
        <v>34</v>
      </c>
      <c r="AS396" s="8">
        <f t="shared" si="81"/>
        <v>0</v>
      </c>
    </row>
    <row r="397" spans="1:45" ht="23.25" customHeight="1" x14ac:dyDescent="0.2">
      <c r="A397" s="67"/>
      <c r="B397" s="68"/>
      <c r="C397" s="130"/>
      <c r="D397" s="130"/>
      <c r="E397" s="130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30"/>
      <c r="V397" s="130"/>
      <c r="W397" s="130"/>
      <c r="X397" s="130"/>
      <c r="Y397" s="130"/>
      <c r="Z397" s="130"/>
      <c r="AA397" s="130"/>
      <c r="AB397" s="130"/>
      <c r="AC397" s="130"/>
      <c r="AD397" s="130"/>
      <c r="AE397" s="130"/>
      <c r="AF397" s="130"/>
      <c r="AG397" s="130"/>
      <c r="AH397" s="130"/>
      <c r="AI397" s="130"/>
      <c r="AJ397" s="130"/>
      <c r="AK397" s="130"/>
      <c r="AL397" s="130"/>
      <c r="AM397" s="130"/>
      <c r="AN397" s="130"/>
      <c r="AO397" s="130"/>
      <c r="AP397" s="130"/>
      <c r="AQ397" s="130"/>
      <c r="AR397" s="130"/>
      <c r="AS397" s="130"/>
    </row>
    <row r="398" spans="1:45" ht="103.5" customHeight="1" x14ac:dyDescent="0.2">
      <c r="A398" s="152" t="s">
        <v>42</v>
      </c>
      <c r="B398" s="153"/>
      <c r="C398" s="145" t="s">
        <v>130</v>
      </c>
      <c r="D398" s="146"/>
      <c r="E398" s="146"/>
      <c r="F398" s="146"/>
      <c r="G398" s="146"/>
      <c r="H398" s="146"/>
      <c r="I398" s="146"/>
      <c r="J398" s="146"/>
      <c r="K398" s="146"/>
      <c r="L398" s="146"/>
      <c r="M398" s="146"/>
      <c r="N398" s="146"/>
      <c r="O398" s="146"/>
      <c r="P398" s="146"/>
      <c r="Q398" s="146"/>
      <c r="R398" s="146"/>
      <c r="S398" s="146"/>
      <c r="T398" s="146"/>
      <c r="U398" s="146"/>
      <c r="V398" s="146"/>
      <c r="W398" s="146"/>
      <c r="X398" s="146"/>
      <c r="Y398" s="146"/>
      <c r="Z398" s="146"/>
      <c r="AA398" s="146"/>
      <c r="AB398" s="146"/>
      <c r="AC398" s="146"/>
      <c r="AD398" s="146"/>
      <c r="AE398" s="146"/>
      <c r="AF398" s="146"/>
      <c r="AG398" s="146"/>
      <c r="AH398" s="146"/>
      <c r="AI398" s="146"/>
      <c r="AJ398" s="146"/>
      <c r="AK398" s="146"/>
      <c r="AL398" s="146"/>
      <c r="AM398" s="146"/>
      <c r="AN398" s="146"/>
      <c r="AO398" s="146"/>
      <c r="AP398" s="144"/>
      <c r="AQ398" s="155" t="s">
        <v>20</v>
      </c>
      <c r="AR398" s="155" t="s">
        <v>22</v>
      </c>
      <c r="AS398" s="147" t="s">
        <v>21</v>
      </c>
    </row>
    <row r="399" spans="1:45" ht="21.75" customHeight="1" x14ac:dyDescent="0.2">
      <c r="A399" s="123" t="s">
        <v>0</v>
      </c>
      <c r="B399" s="124"/>
      <c r="C399" s="139" t="s">
        <v>18</v>
      </c>
      <c r="D399" s="140"/>
      <c r="E399" s="143" t="s">
        <v>1</v>
      </c>
      <c r="F399" s="146"/>
      <c r="G399" s="146"/>
      <c r="H399" s="144"/>
      <c r="I399" s="148" t="s">
        <v>2</v>
      </c>
      <c r="J399" s="148"/>
      <c r="K399" s="148"/>
      <c r="L399" s="148"/>
      <c r="M399" s="148" t="s">
        <v>3</v>
      </c>
      <c r="N399" s="148"/>
      <c r="O399" s="148"/>
      <c r="P399" s="148"/>
      <c r="Q399" s="148" t="s">
        <v>4</v>
      </c>
      <c r="R399" s="148"/>
      <c r="S399" s="148"/>
      <c r="T399" s="148"/>
      <c r="U399" s="148" t="s">
        <v>5</v>
      </c>
      <c r="V399" s="148"/>
      <c r="W399" s="148"/>
      <c r="X399" s="148" t="s">
        <v>6</v>
      </c>
      <c r="Y399" s="148"/>
      <c r="Z399" s="148"/>
      <c r="AA399" s="148"/>
      <c r="AB399" s="148" t="s">
        <v>7</v>
      </c>
      <c r="AC399" s="148"/>
      <c r="AD399" s="148"/>
      <c r="AE399" s="148" t="s">
        <v>8</v>
      </c>
      <c r="AF399" s="148"/>
      <c r="AG399" s="148"/>
      <c r="AH399" s="148"/>
      <c r="AI399" s="148"/>
      <c r="AJ399" s="148" t="s">
        <v>9</v>
      </c>
      <c r="AK399" s="148"/>
      <c r="AL399" s="148"/>
      <c r="AM399" s="148" t="s">
        <v>10</v>
      </c>
      <c r="AN399" s="148"/>
      <c r="AO399" s="148"/>
      <c r="AP399" s="148"/>
      <c r="AQ399" s="155"/>
      <c r="AR399" s="155"/>
      <c r="AS399" s="147"/>
    </row>
    <row r="400" spans="1:45" ht="13.15" hidden="1" customHeight="1" x14ac:dyDescent="0.2">
      <c r="A400" s="92"/>
      <c r="B400" s="94"/>
      <c r="C400" s="97"/>
      <c r="D400" s="23" t="s">
        <v>18</v>
      </c>
      <c r="E400" s="90" t="s">
        <v>1</v>
      </c>
      <c r="F400" s="5">
        <v>2</v>
      </c>
      <c r="G400" s="5">
        <v>3</v>
      </c>
      <c r="H400" s="5">
        <v>4</v>
      </c>
      <c r="I400" s="5">
        <v>5</v>
      </c>
      <c r="J400" s="5">
        <v>6</v>
      </c>
      <c r="K400" s="5">
        <v>7</v>
      </c>
      <c r="L400" s="5">
        <v>8</v>
      </c>
      <c r="M400" s="5">
        <v>9</v>
      </c>
      <c r="N400" s="5">
        <v>10</v>
      </c>
      <c r="O400" s="5">
        <v>11</v>
      </c>
      <c r="P400" s="5">
        <v>12</v>
      </c>
      <c r="Q400" s="5">
        <v>13</v>
      </c>
      <c r="R400" s="5">
        <v>14</v>
      </c>
      <c r="S400" s="5">
        <v>15</v>
      </c>
      <c r="T400" s="5">
        <v>16</v>
      </c>
      <c r="U400" s="5">
        <v>17</v>
      </c>
      <c r="V400" s="5">
        <v>18</v>
      </c>
      <c r="W400" s="5">
        <v>19</v>
      </c>
      <c r="X400" s="5">
        <v>20</v>
      </c>
      <c r="Y400" s="5">
        <v>21</v>
      </c>
      <c r="Z400" s="5">
        <v>22</v>
      </c>
      <c r="AA400" s="5">
        <v>23</v>
      </c>
      <c r="AB400" s="5">
        <v>24</v>
      </c>
      <c r="AC400" s="5">
        <v>25</v>
      </c>
      <c r="AD400" s="5">
        <v>26</v>
      </c>
      <c r="AE400" s="5">
        <v>27</v>
      </c>
      <c r="AF400" s="5">
        <v>28</v>
      </c>
      <c r="AG400" s="5">
        <v>29</v>
      </c>
      <c r="AH400" s="5">
        <v>30</v>
      </c>
      <c r="AI400" s="5">
        <v>31</v>
      </c>
      <c r="AJ400" s="5">
        <v>32</v>
      </c>
      <c r="AK400" s="5">
        <v>33</v>
      </c>
      <c r="AL400" s="5">
        <v>34</v>
      </c>
      <c r="AM400" s="5">
        <v>35</v>
      </c>
      <c r="AN400" s="5">
        <v>36</v>
      </c>
      <c r="AO400" s="5">
        <v>37</v>
      </c>
      <c r="AP400" s="5">
        <v>38</v>
      </c>
      <c r="AQ400" s="155"/>
      <c r="AR400" s="155"/>
      <c r="AS400" s="147"/>
    </row>
    <row r="401" spans="1:45" ht="15" customHeight="1" x14ac:dyDescent="0.2">
      <c r="A401" s="187" t="s">
        <v>25</v>
      </c>
      <c r="B401" s="189" t="s">
        <v>13</v>
      </c>
      <c r="C401" s="141" t="s">
        <v>19</v>
      </c>
      <c r="D401" s="142"/>
      <c r="E401" s="105">
        <v>1</v>
      </c>
      <c r="F401" s="5">
        <v>2</v>
      </c>
      <c r="G401" s="5">
        <v>3</v>
      </c>
      <c r="H401" s="5">
        <v>4</v>
      </c>
      <c r="I401" s="5">
        <v>5</v>
      </c>
      <c r="J401" s="5">
        <v>6</v>
      </c>
      <c r="K401" s="5">
        <v>7</v>
      </c>
      <c r="L401" s="5">
        <v>8</v>
      </c>
      <c r="M401" s="5">
        <v>9</v>
      </c>
      <c r="N401" s="5">
        <v>10</v>
      </c>
      <c r="O401" s="5">
        <v>11</v>
      </c>
      <c r="P401" s="5">
        <v>12</v>
      </c>
      <c r="Q401" s="5">
        <v>13</v>
      </c>
      <c r="R401" s="5">
        <v>14</v>
      </c>
      <c r="S401" s="5">
        <v>15</v>
      </c>
      <c r="T401" s="5">
        <v>16</v>
      </c>
      <c r="U401" s="5">
        <v>17</v>
      </c>
      <c r="V401" s="5">
        <v>18</v>
      </c>
      <c r="W401" s="5">
        <v>19</v>
      </c>
      <c r="X401" s="5">
        <v>20</v>
      </c>
      <c r="Y401" s="5">
        <v>21</v>
      </c>
      <c r="Z401" s="5">
        <v>22</v>
      </c>
      <c r="AA401" s="5">
        <v>23</v>
      </c>
      <c r="AB401" s="5">
        <v>24</v>
      </c>
      <c r="AC401" s="5">
        <v>25</v>
      </c>
      <c r="AD401" s="5">
        <v>26</v>
      </c>
      <c r="AE401" s="5">
        <v>27</v>
      </c>
      <c r="AF401" s="5">
        <v>28</v>
      </c>
      <c r="AG401" s="5">
        <v>29</v>
      </c>
      <c r="AH401" s="5">
        <v>30</v>
      </c>
      <c r="AI401" s="5">
        <v>31</v>
      </c>
      <c r="AJ401" s="5">
        <v>32</v>
      </c>
      <c r="AK401" s="5">
        <v>33</v>
      </c>
      <c r="AL401" s="5">
        <v>34</v>
      </c>
      <c r="AM401" s="5">
        <v>35</v>
      </c>
      <c r="AN401" s="5">
        <v>36</v>
      </c>
      <c r="AO401" s="5">
        <v>37</v>
      </c>
      <c r="AP401" s="5">
        <v>38</v>
      </c>
      <c r="AQ401" s="7">
        <f t="shared" ref="AQ401:AQ431" si="91">SUM(E401:AP401)</f>
        <v>741</v>
      </c>
      <c r="AR401" s="80">
        <f>34*2</f>
        <v>68</v>
      </c>
      <c r="AS401" s="8"/>
    </row>
    <row r="402" spans="1:45" x14ac:dyDescent="0.2">
      <c r="A402" s="187"/>
      <c r="B402" s="190"/>
      <c r="C402" s="137" t="s">
        <v>143</v>
      </c>
      <c r="D402" s="138"/>
      <c r="E402" s="5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118" t="s">
        <v>145</v>
      </c>
      <c r="Q402" s="119" t="s">
        <v>147</v>
      </c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44"/>
      <c r="AN402" s="44"/>
      <c r="AO402" s="44"/>
      <c r="AP402" s="44"/>
      <c r="AQ402" s="114">
        <f>COUNTA(E402:AP402)</f>
        <v>2</v>
      </c>
      <c r="AR402" s="80">
        <f>34*2</f>
        <v>68</v>
      </c>
      <c r="AS402" s="8">
        <f t="shared" ref="AS402:AS431" si="92">AQ402/AR402</f>
        <v>2.9411764705882353E-2</v>
      </c>
    </row>
    <row r="403" spans="1:45" x14ac:dyDescent="0.2">
      <c r="A403" s="187"/>
      <c r="B403" s="191"/>
      <c r="C403" s="137" t="s">
        <v>144</v>
      </c>
      <c r="D403" s="138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118" t="s">
        <v>145</v>
      </c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44"/>
      <c r="AN403" s="44"/>
      <c r="AO403" s="44"/>
      <c r="AP403" s="44"/>
      <c r="AQ403" s="114">
        <f t="shared" ref="AQ403:AQ431" si="93">COUNTA(E403:AP403)</f>
        <v>1</v>
      </c>
      <c r="AR403" s="80">
        <f t="shared" ref="AR403" si="94">34*2</f>
        <v>68</v>
      </c>
      <c r="AS403" s="8">
        <f t="shared" si="92"/>
        <v>1.4705882352941176E-2</v>
      </c>
    </row>
    <row r="404" spans="1:45" ht="16.5" customHeight="1" x14ac:dyDescent="0.2">
      <c r="A404" s="187"/>
      <c r="B404" s="189" t="s">
        <v>27</v>
      </c>
      <c r="C404" s="137" t="s">
        <v>143</v>
      </c>
      <c r="D404" s="138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44"/>
      <c r="AN404" s="44"/>
      <c r="AO404" s="44"/>
      <c r="AP404" s="44"/>
      <c r="AQ404" s="114">
        <f t="shared" si="93"/>
        <v>0</v>
      </c>
      <c r="AR404" s="80">
        <f>34*3</f>
        <v>102</v>
      </c>
      <c r="AS404" s="8">
        <f t="shared" si="92"/>
        <v>0</v>
      </c>
    </row>
    <row r="405" spans="1:45" ht="12.75" customHeight="1" x14ac:dyDescent="0.2">
      <c r="A405" s="187"/>
      <c r="B405" s="190"/>
      <c r="C405" s="137" t="s">
        <v>144</v>
      </c>
      <c r="D405" s="138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44"/>
      <c r="AN405" s="44"/>
      <c r="AO405" s="44"/>
      <c r="AP405" s="44"/>
      <c r="AQ405" s="114">
        <f t="shared" si="93"/>
        <v>0</v>
      </c>
      <c r="AR405" s="80">
        <f t="shared" ref="AR405:AR407" si="95">34*3</f>
        <v>102</v>
      </c>
      <c r="AS405" s="8">
        <f t="shared" si="92"/>
        <v>0</v>
      </c>
    </row>
    <row r="406" spans="1:45" ht="12.75" customHeight="1" x14ac:dyDescent="0.2">
      <c r="A406" s="187"/>
      <c r="B406" s="189" t="s">
        <v>12</v>
      </c>
      <c r="C406" s="137" t="s">
        <v>143</v>
      </c>
      <c r="D406" s="138"/>
      <c r="E406" s="27"/>
      <c r="F406" s="27"/>
      <c r="G406" s="27"/>
      <c r="H406" s="27"/>
      <c r="I406" s="108" t="s">
        <v>136</v>
      </c>
      <c r="J406" s="27"/>
      <c r="K406" s="27"/>
      <c r="L406" s="27"/>
      <c r="M406" s="27"/>
      <c r="N406" s="108" t="s">
        <v>136</v>
      </c>
      <c r="O406" s="27"/>
      <c r="P406" s="27"/>
      <c r="Q406" s="108" t="s">
        <v>136</v>
      </c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44"/>
      <c r="AN406" s="44"/>
      <c r="AO406" s="44"/>
      <c r="AP406" s="44"/>
      <c r="AQ406" s="114">
        <f t="shared" si="93"/>
        <v>3</v>
      </c>
      <c r="AR406" s="80">
        <f t="shared" si="95"/>
        <v>102</v>
      </c>
      <c r="AS406" s="8">
        <f t="shared" si="92"/>
        <v>2.9411764705882353E-2</v>
      </c>
    </row>
    <row r="407" spans="1:45" ht="12.75" customHeight="1" x14ac:dyDescent="0.2">
      <c r="A407" s="187"/>
      <c r="B407" s="190"/>
      <c r="C407" s="137" t="s">
        <v>144</v>
      </c>
      <c r="D407" s="138"/>
      <c r="E407" s="27"/>
      <c r="F407" s="27"/>
      <c r="G407" s="27"/>
      <c r="H407" s="27"/>
      <c r="I407" s="108" t="s">
        <v>136</v>
      </c>
      <c r="J407" s="27"/>
      <c r="K407" s="27"/>
      <c r="L407" s="27"/>
      <c r="M407" s="27"/>
      <c r="N407" s="108" t="s">
        <v>136</v>
      </c>
      <c r="O407" s="27"/>
      <c r="P407" s="27"/>
      <c r="Q407" s="108" t="s">
        <v>136</v>
      </c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44"/>
      <c r="AN407" s="44"/>
      <c r="AO407" s="44"/>
      <c r="AP407" s="44"/>
      <c r="AQ407" s="114">
        <f t="shared" si="93"/>
        <v>3</v>
      </c>
      <c r="AR407" s="80">
        <f t="shared" si="95"/>
        <v>102</v>
      </c>
      <c r="AS407" s="8">
        <f t="shared" si="92"/>
        <v>2.9411764705882353E-2</v>
      </c>
    </row>
    <row r="408" spans="1:45" ht="23.25" customHeight="1" x14ac:dyDescent="0.2">
      <c r="A408" s="187"/>
      <c r="B408" s="189" t="s">
        <v>113</v>
      </c>
      <c r="C408" s="137" t="s">
        <v>143</v>
      </c>
      <c r="D408" s="138"/>
      <c r="E408" s="27"/>
      <c r="F408" s="27"/>
      <c r="G408" s="27"/>
      <c r="H408" s="45"/>
      <c r="I408" s="43"/>
      <c r="J408" s="108" t="s">
        <v>136</v>
      </c>
      <c r="K408" s="27"/>
      <c r="L408" s="27"/>
      <c r="M408" s="108" t="s">
        <v>136</v>
      </c>
      <c r="N408" s="27"/>
      <c r="O408" s="27"/>
      <c r="P408" s="27"/>
      <c r="Q408" s="108" t="s">
        <v>136</v>
      </c>
      <c r="R408" s="27"/>
      <c r="S408" s="118" t="s">
        <v>145</v>
      </c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44"/>
      <c r="AN408" s="44"/>
      <c r="AO408" s="44"/>
      <c r="AP408" s="44"/>
      <c r="AQ408" s="114">
        <f t="shared" si="93"/>
        <v>4</v>
      </c>
      <c r="AR408" s="80">
        <v>102</v>
      </c>
      <c r="AS408" s="8">
        <f t="shared" si="92"/>
        <v>3.9215686274509803E-2</v>
      </c>
    </row>
    <row r="409" spans="1:45" ht="25.5" customHeight="1" x14ac:dyDescent="0.2">
      <c r="A409" s="187"/>
      <c r="B409" s="190"/>
      <c r="C409" s="137" t="s">
        <v>144</v>
      </c>
      <c r="D409" s="138"/>
      <c r="E409" s="27"/>
      <c r="F409" s="27"/>
      <c r="G409" s="27"/>
      <c r="H409" s="43"/>
      <c r="I409" s="27"/>
      <c r="J409" s="108" t="s">
        <v>136</v>
      </c>
      <c r="K409" s="27"/>
      <c r="L409" s="27"/>
      <c r="M409" s="108" t="s">
        <v>136</v>
      </c>
      <c r="N409" s="27"/>
      <c r="O409" s="27"/>
      <c r="P409" s="27"/>
      <c r="Q409" s="108" t="s">
        <v>136</v>
      </c>
      <c r="R409" s="27"/>
      <c r="S409" s="118" t="s">
        <v>145</v>
      </c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44"/>
      <c r="AN409" s="44"/>
      <c r="AO409" s="44"/>
      <c r="AP409" s="44"/>
      <c r="AQ409" s="114">
        <f t="shared" si="93"/>
        <v>4</v>
      </c>
      <c r="AR409" s="80">
        <v>102</v>
      </c>
      <c r="AS409" s="8">
        <f t="shared" si="92"/>
        <v>3.9215686274509803E-2</v>
      </c>
    </row>
    <row r="410" spans="1:45" ht="12.75" customHeight="1" x14ac:dyDescent="0.2">
      <c r="A410" s="187"/>
      <c r="B410" s="189" t="s">
        <v>99</v>
      </c>
      <c r="C410" s="137" t="s">
        <v>143</v>
      </c>
      <c r="D410" s="138"/>
      <c r="E410" s="27"/>
      <c r="F410" s="27"/>
      <c r="G410" s="27"/>
      <c r="H410" s="27"/>
      <c r="I410" s="108" t="s">
        <v>136</v>
      </c>
      <c r="J410" s="27"/>
      <c r="K410" s="27"/>
      <c r="L410" s="27"/>
      <c r="M410" s="27"/>
      <c r="N410" s="108" t="s">
        <v>136</v>
      </c>
      <c r="O410" s="27"/>
      <c r="P410" s="27"/>
      <c r="Q410" s="27"/>
      <c r="R410" s="27"/>
      <c r="S410" s="27"/>
      <c r="T410" s="108" t="s">
        <v>136</v>
      </c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44"/>
      <c r="AJ410" s="44"/>
      <c r="AK410" s="27"/>
      <c r="AL410" s="27"/>
      <c r="AM410" s="44"/>
      <c r="AN410" s="44"/>
      <c r="AO410" s="44"/>
      <c r="AP410" s="44"/>
      <c r="AQ410" s="114">
        <f t="shared" si="93"/>
        <v>3</v>
      </c>
      <c r="AR410" s="80">
        <v>34</v>
      </c>
      <c r="AS410" s="8">
        <f t="shared" si="92"/>
        <v>8.8235294117647065E-2</v>
      </c>
    </row>
    <row r="411" spans="1:45" ht="12.75" customHeight="1" x14ac:dyDescent="0.2">
      <c r="A411" s="187"/>
      <c r="B411" s="190"/>
      <c r="C411" s="137" t="s">
        <v>144</v>
      </c>
      <c r="D411" s="138"/>
      <c r="E411" s="27"/>
      <c r="F411" s="27"/>
      <c r="G411" s="27"/>
      <c r="H411" s="27"/>
      <c r="I411" s="108" t="s">
        <v>136</v>
      </c>
      <c r="J411" s="27"/>
      <c r="K411" s="27"/>
      <c r="L411" s="27"/>
      <c r="M411" s="27"/>
      <c r="N411" s="108" t="s">
        <v>136</v>
      </c>
      <c r="O411" s="27"/>
      <c r="P411" s="27"/>
      <c r="Q411" s="27"/>
      <c r="R411" s="27"/>
      <c r="S411" s="27"/>
      <c r="T411" s="108" t="s">
        <v>136</v>
      </c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44"/>
      <c r="AJ411" s="44"/>
      <c r="AK411" s="27"/>
      <c r="AL411" s="27"/>
      <c r="AM411" s="44"/>
      <c r="AN411" s="44"/>
      <c r="AO411" s="44"/>
      <c r="AP411" s="44"/>
      <c r="AQ411" s="114">
        <f t="shared" si="93"/>
        <v>3</v>
      </c>
      <c r="AR411" s="80">
        <v>34</v>
      </c>
      <c r="AS411" s="8">
        <f t="shared" si="92"/>
        <v>8.8235294117647065E-2</v>
      </c>
    </row>
    <row r="412" spans="1:45" ht="12.75" customHeight="1" x14ac:dyDescent="0.2">
      <c r="A412" s="187"/>
      <c r="B412" s="189" t="s">
        <v>100</v>
      </c>
      <c r="C412" s="137" t="s">
        <v>143</v>
      </c>
      <c r="D412" s="138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44"/>
      <c r="AJ412" s="44"/>
      <c r="AK412" s="27"/>
      <c r="AL412" s="27"/>
      <c r="AM412" s="44"/>
      <c r="AN412" s="44"/>
      <c r="AO412" s="44"/>
      <c r="AP412" s="44"/>
      <c r="AQ412" s="114">
        <f t="shared" si="93"/>
        <v>0</v>
      </c>
      <c r="AR412" s="80">
        <f>34*1</f>
        <v>34</v>
      </c>
      <c r="AS412" s="8">
        <f t="shared" si="92"/>
        <v>0</v>
      </c>
    </row>
    <row r="413" spans="1:45" ht="12.75" customHeight="1" x14ac:dyDescent="0.2">
      <c r="A413" s="187"/>
      <c r="B413" s="190"/>
      <c r="C413" s="137" t="s">
        <v>144</v>
      </c>
      <c r="D413" s="138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44"/>
      <c r="AJ413" s="44"/>
      <c r="AK413" s="27"/>
      <c r="AL413" s="27"/>
      <c r="AM413" s="44"/>
      <c r="AN413" s="44"/>
      <c r="AO413" s="44"/>
      <c r="AP413" s="44"/>
      <c r="AQ413" s="114">
        <f t="shared" si="93"/>
        <v>0</v>
      </c>
      <c r="AR413" s="80">
        <f t="shared" ref="AR413:AR415" si="96">34*1</f>
        <v>34</v>
      </c>
      <c r="AS413" s="8">
        <f t="shared" si="92"/>
        <v>0</v>
      </c>
    </row>
    <row r="414" spans="1:45" ht="12.75" customHeight="1" x14ac:dyDescent="0.2">
      <c r="A414" s="187"/>
      <c r="B414" s="189" t="s">
        <v>35</v>
      </c>
      <c r="C414" s="137" t="s">
        <v>143</v>
      </c>
      <c r="D414" s="138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108" t="s">
        <v>136</v>
      </c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44"/>
      <c r="AJ414" s="44"/>
      <c r="AK414" s="27"/>
      <c r="AL414" s="27"/>
      <c r="AM414" s="44"/>
      <c r="AN414" s="44"/>
      <c r="AO414" s="44"/>
      <c r="AP414" s="44"/>
      <c r="AQ414" s="114">
        <f t="shared" si="93"/>
        <v>1</v>
      </c>
      <c r="AR414" s="80">
        <f t="shared" si="96"/>
        <v>34</v>
      </c>
      <c r="AS414" s="8">
        <f t="shared" si="92"/>
        <v>2.9411764705882353E-2</v>
      </c>
    </row>
    <row r="415" spans="1:45" ht="12.75" customHeight="1" x14ac:dyDescent="0.2">
      <c r="A415" s="187"/>
      <c r="B415" s="190"/>
      <c r="C415" s="137" t="s">
        <v>144</v>
      </c>
      <c r="D415" s="138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44"/>
      <c r="AJ415" s="44"/>
      <c r="AK415" s="27"/>
      <c r="AL415" s="27"/>
      <c r="AM415" s="44"/>
      <c r="AN415" s="44"/>
      <c r="AO415" s="44"/>
      <c r="AP415" s="44"/>
      <c r="AQ415" s="114">
        <f t="shared" si="93"/>
        <v>0</v>
      </c>
      <c r="AR415" s="80">
        <f t="shared" si="96"/>
        <v>34</v>
      </c>
      <c r="AS415" s="8">
        <f t="shared" si="92"/>
        <v>0</v>
      </c>
    </row>
    <row r="416" spans="1:45" ht="12.75" customHeight="1" x14ac:dyDescent="0.2">
      <c r="A416" s="187"/>
      <c r="B416" s="189" t="s">
        <v>34</v>
      </c>
      <c r="C416" s="137" t="s">
        <v>143</v>
      </c>
      <c r="D416" s="138"/>
      <c r="E416" s="27"/>
      <c r="F416" s="27"/>
      <c r="G416" s="27"/>
      <c r="H416" s="27"/>
      <c r="I416" s="27"/>
      <c r="J416" s="108" t="s">
        <v>136</v>
      </c>
      <c r="K416" s="27"/>
      <c r="L416" s="27"/>
      <c r="M416" s="27"/>
      <c r="N416" s="27"/>
      <c r="O416" s="27"/>
      <c r="P416" s="27"/>
      <c r="Q416" s="27"/>
      <c r="R416" s="117" t="s">
        <v>136</v>
      </c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44"/>
      <c r="AJ416" s="44"/>
      <c r="AK416" s="27"/>
      <c r="AL416" s="27"/>
      <c r="AM416" s="44"/>
      <c r="AN416" s="44"/>
      <c r="AO416" s="44"/>
      <c r="AP416" s="44"/>
      <c r="AQ416" s="114">
        <f t="shared" si="93"/>
        <v>2</v>
      </c>
      <c r="AR416" s="80">
        <f>34*2</f>
        <v>68</v>
      </c>
      <c r="AS416" s="8">
        <f t="shared" si="92"/>
        <v>2.9411764705882353E-2</v>
      </c>
    </row>
    <row r="417" spans="1:45" ht="12.75" customHeight="1" x14ac:dyDescent="0.2">
      <c r="A417" s="187"/>
      <c r="B417" s="190"/>
      <c r="C417" s="137" t="s">
        <v>144</v>
      </c>
      <c r="D417" s="138"/>
      <c r="E417" s="27"/>
      <c r="F417" s="27"/>
      <c r="G417" s="27"/>
      <c r="H417" s="27"/>
      <c r="I417" s="27"/>
      <c r="J417" s="108" t="s">
        <v>136</v>
      </c>
      <c r="K417" s="27"/>
      <c r="L417" s="27"/>
      <c r="M417" s="27"/>
      <c r="N417" s="27"/>
      <c r="O417" s="27"/>
      <c r="P417" s="27"/>
      <c r="Q417" s="118" t="s">
        <v>145</v>
      </c>
      <c r="R417" s="117" t="s">
        <v>136</v>
      </c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44"/>
      <c r="AJ417" s="44"/>
      <c r="AK417" s="27"/>
      <c r="AL417" s="27"/>
      <c r="AM417" s="44"/>
      <c r="AN417" s="44"/>
      <c r="AO417" s="44"/>
      <c r="AP417" s="44"/>
      <c r="AQ417" s="114">
        <f t="shared" si="93"/>
        <v>3</v>
      </c>
      <c r="AR417" s="80">
        <f t="shared" ref="AR417" si="97">34*2</f>
        <v>68</v>
      </c>
      <c r="AS417" s="8">
        <f t="shared" si="92"/>
        <v>4.4117647058823532E-2</v>
      </c>
    </row>
    <row r="418" spans="1:45" ht="12.75" customHeight="1" x14ac:dyDescent="0.2">
      <c r="A418" s="187"/>
      <c r="B418" s="148" t="s">
        <v>37</v>
      </c>
      <c r="C418" s="137" t="s">
        <v>143</v>
      </c>
      <c r="D418" s="138"/>
      <c r="E418" s="27"/>
      <c r="F418" s="27"/>
      <c r="G418" s="27"/>
      <c r="H418" s="27"/>
      <c r="I418" s="27"/>
      <c r="J418" s="27"/>
      <c r="K418" s="108" t="s">
        <v>136</v>
      </c>
      <c r="L418" s="27"/>
      <c r="M418" s="27"/>
      <c r="N418" s="27"/>
      <c r="O418" s="27"/>
      <c r="P418" s="27"/>
      <c r="Q418" s="27"/>
      <c r="R418" s="27"/>
      <c r="S418" s="117" t="s">
        <v>136</v>
      </c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44"/>
      <c r="AJ418" s="44"/>
      <c r="AK418" s="27"/>
      <c r="AL418" s="27"/>
      <c r="AM418" s="44"/>
      <c r="AN418" s="44"/>
      <c r="AO418" s="44"/>
      <c r="AP418" s="44"/>
      <c r="AQ418" s="114">
        <f t="shared" si="93"/>
        <v>2</v>
      </c>
      <c r="AR418" s="80">
        <f>34*1</f>
        <v>34</v>
      </c>
      <c r="AS418" s="8">
        <f t="shared" si="92"/>
        <v>5.8823529411764705E-2</v>
      </c>
    </row>
    <row r="419" spans="1:45" ht="12.75" customHeight="1" x14ac:dyDescent="0.2">
      <c r="A419" s="187"/>
      <c r="B419" s="148"/>
      <c r="C419" s="137" t="s">
        <v>144</v>
      </c>
      <c r="D419" s="138"/>
      <c r="E419" s="27"/>
      <c r="F419" s="27"/>
      <c r="G419" s="27"/>
      <c r="H419" s="27"/>
      <c r="I419" s="27"/>
      <c r="J419" s="27"/>
      <c r="K419" s="108" t="s">
        <v>136</v>
      </c>
      <c r="L419" s="27"/>
      <c r="M419" s="27"/>
      <c r="N419" s="27"/>
      <c r="O419" s="27"/>
      <c r="P419" s="27"/>
      <c r="Q419" s="27"/>
      <c r="R419" s="27"/>
      <c r="S419" s="117" t="s">
        <v>136</v>
      </c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44"/>
      <c r="AJ419" s="44"/>
      <c r="AK419" s="27"/>
      <c r="AL419" s="27"/>
      <c r="AM419" s="44"/>
      <c r="AN419" s="44"/>
      <c r="AO419" s="44"/>
      <c r="AP419" s="44"/>
      <c r="AQ419" s="114">
        <f t="shared" si="93"/>
        <v>2</v>
      </c>
      <c r="AR419" s="80">
        <v>102</v>
      </c>
      <c r="AS419" s="8">
        <f t="shared" si="92"/>
        <v>1.9607843137254902E-2</v>
      </c>
    </row>
    <row r="420" spans="1:45" ht="12.75" customHeight="1" x14ac:dyDescent="0.2">
      <c r="A420" s="187"/>
      <c r="B420" s="148" t="s">
        <v>29</v>
      </c>
      <c r="C420" s="137" t="s">
        <v>143</v>
      </c>
      <c r="D420" s="138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118" t="s">
        <v>145</v>
      </c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44"/>
      <c r="AJ420" s="44"/>
      <c r="AK420" s="27"/>
      <c r="AL420" s="27"/>
      <c r="AM420" s="44"/>
      <c r="AN420" s="44"/>
      <c r="AO420" s="44"/>
      <c r="AP420" s="44"/>
      <c r="AQ420" s="114">
        <f t="shared" si="93"/>
        <v>1</v>
      </c>
      <c r="AR420" s="80">
        <f t="shared" ref="AR420" si="98">34*1</f>
        <v>34</v>
      </c>
      <c r="AS420" s="8">
        <f t="shared" si="92"/>
        <v>2.9411764705882353E-2</v>
      </c>
    </row>
    <row r="421" spans="1:45" ht="12.75" customHeight="1" x14ac:dyDescent="0.2">
      <c r="A421" s="187"/>
      <c r="B421" s="148"/>
      <c r="C421" s="137" t="s">
        <v>144</v>
      </c>
      <c r="D421" s="138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44"/>
      <c r="AJ421" s="44"/>
      <c r="AK421" s="27"/>
      <c r="AL421" s="27"/>
      <c r="AM421" s="44"/>
      <c r="AN421" s="44"/>
      <c r="AO421" s="44"/>
      <c r="AP421" s="44"/>
      <c r="AQ421" s="114">
        <f t="shared" si="93"/>
        <v>0</v>
      </c>
      <c r="AR421" s="80">
        <v>102</v>
      </c>
      <c r="AS421" s="8">
        <f t="shared" si="92"/>
        <v>0</v>
      </c>
    </row>
    <row r="422" spans="1:45" ht="12.75" customHeight="1" x14ac:dyDescent="0.2">
      <c r="A422" s="187"/>
      <c r="B422" s="189" t="s">
        <v>28</v>
      </c>
      <c r="C422" s="137" t="s">
        <v>143</v>
      </c>
      <c r="D422" s="138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44"/>
      <c r="AJ422" s="44"/>
      <c r="AK422" s="27"/>
      <c r="AL422" s="27"/>
      <c r="AM422" s="44"/>
      <c r="AN422" s="44"/>
      <c r="AO422" s="44"/>
      <c r="AP422" s="44"/>
      <c r="AQ422" s="114">
        <f t="shared" si="93"/>
        <v>0</v>
      </c>
      <c r="AR422" s="82">
        <v>136</v>
      </c>
      <c r="AS422" s="8">
        <f t="shared" si="92"/>
        <v>0</v>
      </c>
    </row>
    <row r="423" spans="1:45" ht="12.75" customHeight="1" x14ac:dyDescent="0.2">
      <c r="A423" s="187"/>
      <c r="B423" s="190"/>
      <c r="C423" s="137" t="s">
        <v>144</v>
      </c>
      <c r="D423" s="138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44"/>
      <c r="AJ423" s="44"/>
      <c r="AK423" s="27"/>
      <c r="AL423" s="27"/>
      <c r="AM423" s="44"/>
      <c r="AN423" s="44"/>
      <c r="AO423" s="44"/>
      <c r="AP423" s="44"/>
      <c r="AQ423" s="114">
        <f t="shared" si="93"/>
        <v>0</v>
      </c>
      <c r="AR423" s="82">
        <f t="shared" ref="AR423" si="99">34*2</f>
        <v>68</v>
      </c>
      <c r="AS423" s="8">
        <f t="shared" si="92"/>
        <v>0</v>
      </c>
    </row>
    <row r="424" spans="1:45" ht="12.75" customHeight="1" x14ac:dyDescent="0.2">
      <c r="A424" s="187"/>
      <c r="B424" s="189" t="s">
        <v>32</v>
      </c>
      <c r="C424" s="137" t="s">
        <v>143</v>
      </c>
      <c r="D424" s="138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118" t="s">
        <v>145</v>
      </c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44"/>
      <c r="AJ424" s="44"/>
      <c r="AK424" s="27"/>
      <c r="AL424" s="27"/>
      <c r="AM424" s="44"/>
      <c r="AN424" s="44"/>
      <c r="AO424" s="44"/>
      <c r="AP424" s="44"/>
      <c r="AQ424" s="114">
        <f t="shared" si="93"/>
        <v>1</v>
      </c>
      <c r="AR424" s="82">
        <v>136</v>
      </c>
      <c r="AS424" s="8">
        <f t="shared" si="92"/>
        <v>7.3529411764705881E-3</v>
      </c>
    </row>
    <row r="425" spans="1:45" ht="12.75" customHeight="1" x14ac:dyDescent="0.2">
      <c r="A425" s="187"/>
      <c r="B425" s="190"/>
      <c r="C425" s="137" t="s">
        <v>144</v>
      </c>
      <c r="D425" s="138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44"/>
      <c r="AJ425" s="44"/>
      <c r="AK425" s="27"/>
      <c r="AL425" s="27"/>
      <c r="AM425" s="44"/>
      <c r="AN425" s="44"/>
      <c r="AO425" s="44"/>
      <c r="AP425" s="44"/>
      <c r="AQ425" s="114">
        <f t="shared" si="93"/>
        <v>0</v>
      </c>
      <c r="AR425" s="82">
        <v>68</v>
      </c>
      <c r="AS425" s="8">
        <f t="shared" si="92"/>
        <v>0</v>
      </c>
    </row>
    <row r="426" spans="1:45" ht="12.75" customHeight="1" x14ac:dyDescent="0.2">
      <c r="A426" s="187"/>
      <c r="B426" s="189" t="s">
        <v>30</v>
      </c>
      <c r="C426" s="137" t="s">
        <v>143</v>
      </c>
      <c r="D426" s="138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118" t="s">
        <v>145</v>
      </c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44"/>
      <c r="AJ426" s="44"/>
      <c r="AK426" s="27"/>
      <c r="AL426" s="27"/>
      <c r="AM426" s="44"/>
      <c r="AN426" s="44"/>
      <c r="AO426" s="44"/>
      <c r="AP426" s="44"/>
      <c r="AQ426" s="114">
        <f t="shared" si="93"/>
        <v>1</v>
      </c>
      <c r="AR426" s="80">
        <f>34*1</f>
        <v>34</v>
      </c>
      <c r="AS426" s="8">
        <f t="shared" si="92"/>
        <v>2.9411764705882353E-2</v>
      </c>
    </row>
    <row r="427" spans="1:45" ht="12.75" customHeight="1" x14ac:dyDescent="0.2">
      <c r="A427" s="187"/>
      <c r="B427" s="190"/>
      <c r="C427" s="137" t="s">
        <v>144</v>
      </c>
      <c r="D427" s="138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44"/>
      <c r="AJ427" s="44"/>
      <c r="AK427" s="27"/>
      <c r="AL427" s="27"/>
      <c r="AM427" s="44"/>
      <c r="AN427" s="44"/>
      <c r="AO427" s="44"/>
      <c r="AP427" s="44"/>
      <c r="AQ427" s="114">
        <f t="shared" si="93"/>
        <v>0</v>
      </c>
      <c r="AR427" s="80">
        <f t="shared" ref="AR427:AR429" si="100">34*1</f>
        <v>34</v>
      </c>
      <c r="AS427" s="8">
        <f t="shared" si="92"/>
        <v>0</v>
      </c>
    </row>
    <row r="428" spans="1:45" ht="12.75" customHeight="1" x14ac:dyDescent="0.2">
      <c r="A428" s="187"/>
      <c r="B428" s="148" t="s">
        <v>106</v>
      </c>
      <c r="C428" s="137" t="s">
        <v>143</v>
      </c>
      <c r="D428" s="138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44"/>
      <c r="AJ428" s="44"/>
      <c r="AK428" s="27"/>
      <c r="AL428" s="27"/>
      <c r="AM428" s="44"/>
      <c r="AN428" s="44"/>
      <c r="AO428" s="44"/>
      <c r="AP428" s="44"/>
      <c r="AQ428" s="114">
        <f t="shared" si="93"/>
        <v>0</v>
      </c>
      <c r="AR428" s="80">
        <f t="shared" si="100"/>
        <v>34</v>
      </c>
      <c r="AS428" s="8">
        <f t="shared" si="92"/>
        <v>0</v>
      </c>
    </row>
    <row r="429" spans="1:45" ht="12.75" customHeight="1" x14ac:dyDescent="0.2">
      <c r="A429" s="187"/>
      <c r="B429" s="148"/>
      <c r="C429" s="137" t="s">
        <v>144</v>
      </c>
      <c r="D429" s="138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44"/>
      <c r="AJ429" s="44"/>
      <c r="AK429" s="27"/>
      <c r="AL429" s="27"/>
      <c r="AM429" s="44"/>
      <c r="AN429" s="44"/>
      <c r="AO429" s="44"/>
      <c r="AP429" s="44"/>
      <c r="AQ429" s="114">
        <f t="shared" si="93"/>
        <v>0</v>
      </c>
      <c r="AR429" s="80">
        <f t="shared" si="100"/>
        <v>34</v>
      </c>
      <c r="AS429" s="8">
        <f t="shared" si="92"/>
        <v>0</v>
      </c>
    </row>
    <row r="430" spans="1:45" ht="12.75" customHeight="1" x14ac:dyDescent="0.2">
      <c r="A430" s="187"/>
      <c r="B430" s="148" t="s">
        <v>74</v>
      </c>
      <c r="C430" s="137" t="s">
        <v>143</v>
      </c>
      <c r="D430" s="138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44"/>
      <c r="AJ430" s="44"/>
      <c r="AK430" s="27"/>
      <c r="AL430" s="27"/>
      <c r="AM430" s="44"/>
      <c r="AN430" s="44"/>
      <c r="AO430" s="44"/>
      <c r="AP430" s="44"/>
      <c r="AQ430" s="114">
        <f t="shared" si="93"/>
        <v>0</v>
      </c>
      <c r="AR430" s="80">
        <f>34*2</f>
        <v>68</v>
      </c>
      <c r="AS430" s="8">
        <f t="shared" si="92"/>
        <v>0</v>
      </c>
    </row>
    <row r="431" spans="1:45" ht="12.75" customHeight="1" x14ac:dyDescent="0.2">
      <c r="A431" s="187"/>
      <c r="B431" s="148"/>
      <c r="C431" s="137" t="s">
        <v>144</v>
      </c>
      <c r="D431" s="138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44"/>
      <c r="AJ431" s="44"/>
      <c r="AK431" s="27"/>
      <c r="AL431" s="27"/>
      <c r="AM431" s="44"/>
      <c r="AN431" s="44"/>
      <c r="AO431" s="44"/>
      <c r="AP431" s="44"/>
      <c r="AQ431" s="114">
        <f t="shared" si="93"/>
        <v>0</v>
      </c>
      <c r="AR431" s="80">
        <f t="shared" ref="AR431" si="101">34*2</f>
        <v>68</v>
      </c>
      <c r="AS431" s="8">
        <f t="shared" si="92"/>
        <v>0</v>
      </c>
    </row>
    <row r="432" spans="1:45" ht="32.25" customHeight="1" x14ac:dyDescent="0.2">
      <c r="A432" s="67"/>
      <c r="B432" s="68"/>
      <c r="C432" s="130"/>
      <c r="D432" s="130"/>
      <c r="E432" s="130"/>
      <c r="F432" s="130"/>
      <c r="G432" s="130"/>
      <c r="H432" s="130"/>
      <c r="I432" s="130"/>
      <c r="J432" s="130"/>
      <c r="K432" s="130"/>
      <c r="L432" s="130"/>
      <c r="M432" s="130"/>
      <c r="N432" s="130"/>
      <c r="O432" s="130"/>
      <c r="P432" s="130"/>
      <c r="Q432" s="130"/>
      <c r="R432" s="130"/>
      <c r="S432" s="130"/>
      <c r="T432" s="130"/>
      <c r="U432" s="130"/>
      <c r="V432" s="130"/>
      <c r="W432" s="130"/>
      <c r="X432" s="130"/>
      <c r="Y432" s="130"/>
      <c r="Z432" s="130"/>
      <c r="AA432" s="130"/>
      <c r="AB432" s="130"/>
      <c r="AC432" s="130"/>
      <c r="AD432" s="130"/>
      <c r="AE432" s="130"/>
      <c r="AF432" s="130"/>
      <c r="AG432" s="130"/>
      <c r="AH432" s="130"/>
      <c r="AI432" s="130"/>
      <c r="AJ432" s="130"/>
      <c r="AK432" s="130"/>
      <c r="AL432" s="130"/>
      <c r="AM432" s="130"/>
      <c r="AN432" s="130"/>
      <c r="AO432" s="130"/>
      <c r="AP432" s="130"/>
      <c r="AQ432" s="130"/>
      <c r="AR432" s="130"/>
      <c r="AS432" s="130"/>
    </row>
    <row r="433" spans="2:5" x14ac:dyDescent="0.2">
      <c r="B433" s="33"/>
      <c r="C433" s="100"/>
      <c r="D433" s="68"/>
      <c r="E433" s="66"/>
    </row>
    <row r="434" spans="2:5" x14ac:dyDescent="0.2">
      <c r="C434" s="68"/>
    </row>
  </sheetData>
  <mergeCells count="443">
    <mergeCell ref="C352:D352"/>
    <mergeCell ref="C353:D353"/>
    <mergeCell ref="B323:B325"/>
    <mergeCell ref="B326:B328"/>
    <mergeCell ref="C390:D390"/>
    <mergeCell ref="C394:D394"/>
    <mergeCell ref="E399:H399"/>
    <mergeCell ref="C335:D335"/>
    <mergeCell ref="B365:B368"/>
    <mergeCell ref="C338:D338"/>
    <mergeCell ref="C342:D342"/>
    <mergeCell ref="C346:D346"/>
    <mergeCell ref="C350:D350"/>
    <mergeCell ref="C354:D354"/>
    <mergeCell ref="C358:D358"/>
    <mergeCell ref="C362:D362"/>
    <mergeCell ref="C365:D365"/>
    <mergeCell ref="C340:D340"/>
    <mergeCell ref="C341:D341"/>
    <mergeCell ref="C343:D343"/>
    <mergeCell ref="C344:D344"/>
    <mergeCell ref="C345:D345"/>
    <mergeCell ref="C347:D347"/>
    <mergeCell ref="C348:D348"/>
    <mergeCell ref="C349:D349"/>
    <mergeCell ref="C351:D351"/>
    <mergeCell ref="B290:B292"/>
    <mergeCell ref="B293:B295"/>
    <mergeCell ref="A333:A396"/>
    <mergeCell ref="B369:B372"/>
    <mergeCell ref="B373:B376"/>
    <mergeCell ref="B377:B380"/>
    <mergeCell ref="B381:B384"/>
    <mergeCell ref="B385:B388"/>
    <mergeCell ref="B389:B392"/>
    <mergeCell ref="B393:B396"/>
    <mergeCell ref="B296:B298"/>
    <mergeCell ref="B299:B301"/>
    <mergeCell ref="B302:B304"/>
    <mergeCell ref="B305:B307"/>
    <mergeCell ref="B333:B336"/>
    <mergeCell ref="B337:B340"/>
    <mergeCell ref="B341:B344"/>
    <mergeCell ref="B345:B348"/>
    <mergeCell ref="B349:B352"/>
    <mergeCell ref="B353:B356"/>
    <mergeCell ref="B357:B360"/>
    <mergeCell ref="B361:B364"/>
    <mergeCell ref="B308:B310"/>
    <mergeCell ref="B320:B322"/>
    <mergeCell ref="B180:B182"/>
    <mergeCell ref="B162:B163"/>
    <mergeCell ref="B164:B165"/>
    <mergeCell ref="B166:B167"/>
    <mergeCell ref="B168:B169"/>
    <mergeCell ref="B170:B171"/>
    <mergeCell ref="B156:B157"/>
    <mergeCell ref="B158:B159"/>
    <mergeCell ref="B311:B313"/>
    <mergeCell ref="B216:B218"/>
    <mergeCell ref="B219:B221"/>
    <mergeCell ref="B201:B203"/>
    <mergeCell ref="B204:B206"/>
    <mergeCell ref="B207:B209"/>
    <mergeCell ref="B210:B212"/>
    <mergeCell ref="B213:B215"/>
    <mergeCell ref="B189:B191"/>
    <mergeCell ref="B192:B194"/>
    <mergeCell ref="B195:B197"/>
    <mergeCell ref="B198:B200"/>
    <mergeCell ref="B160:B161"/>
    <mergeCell ref="B222:B224"/>
    <mergeCell ref="B229:B231"/>
    <mergeCell ref="B259:B261"/>
    <mergeCell ref="A180:A224"/>
    <mergeCell ref="B183:B185"/>
    <mergeCell ref="B186:B188"/>
    <mergeCell ref="A154:A175"/>
    <mergeCell ref="B154:B155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B46:B48"/>
    <mergeCell ref="B49:B51"/>
    <mergeCell ref="B52:B54"/>
    <mergeCell ref="B55:B57"/>
    <mergeCell ref="B58:B60"/>
    <mergeCell ref="B61:B63"/>
    <mergeCell ref="B64:B66"/>
    <mergeCell ref="B85:B86"/>
    <mergeCell ref="A114:D114"/>
    <mergeCell ref="AN3:AO5"/>
    <mergeCell ref="A40:A66"/>
    <mergeCell ref="B40:B42"/>
    <mergeCell ref="AP5:AQ5"/>
    <mergeCell ref="X6:AB6"/>
    <mergeCell ref="AQ114:AQ116"/>
    <mergeCell ref="AQ68:AQ70"/>
    <mergeCell ref="AQ90:AQ92"/>
    <mergeCell ref="U152:W152"/>
    <mergeCell ref="X152:AA152"/>
    <mergeCell ref="AB152:AD152"/>
    <mergeCell ref="AE152:AI152"/>
    <mergeCell ref="AQ151:AQ153"/>
    <mergeCell ref="AQ37:AQ39"/>
    <mergeCell ref="AM152:AP152"/>
    <mergeCell ref="A71:A88"/>
    <mergeCell ref="B71:B72"/>
    <mergeCell ref="B73:B74"/>
    <mergeCell ref="B75:B76"/>
    <mergeCell ref="B77:B78"/>
    <mergeCell ref="A115:C116"/>
    <mergeCell ref="B79:B80"/>
    <mergeCell ref="B81:B82"/>
    <mergeCell ref="B83:B84"/>
    <mergeCell ref="AR68:AR70"/>
    <mergeCell ref="AS68:AS70"/>
    <mergeCell ref="A69:B70"/>
    <mergeCell ref="C69:C70"/>
    <mergeCell ref="E69:H69"/>
    <mergeCell ref="I69:L69"/>
    <mergeCell ref="M69:P69"/>
    <mergeCell ref="A12:A35"/>
    <mergeCell ref="B12:B14"/>
    <mergeCell ref="B15:B17"/>
    <mergeCell ref="B18:B20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R90:AR92"/>
    <mergeCell ref="AS90:AS92"/>
    <mergeCell ref="A91:B92"/>
    <mergeCell ref="C91:C92"/>
    <mergeCell ref="E91:H91"/>
    <mergeCell ref="I91:L91"/>
    <mergeCell ref="M91:P91"/>
    <mergeCell ref="Q91:T91"/>
    <mergeCell ref="U91:W91"/>
    <mergeCell ref="A90:D90"/>
    <mergeCell ref="E90:AP90"/>
    <mergeCell ref="X91:AA91"/>
    <mergeCell ref="AB91:AD91"/>
    <mergeCell ref="AE91:AI91"/>
    <mergeCell ref="AJ91:AL91"/>
    <mergeCell ref="AM91:AP91"/>
    <mergeCell ref="AQ398:AQ400"/>
    <mergeCell ref="AE399:AI399"/>
    <mergeCell ref="AJ399:AL399"/>
    <mergeCell ref="AM399:AP399"/>
    <mergeCell ref="A401:A431"/>
    <mergeCell ref="AR398:AR400"/>
    <mergeCell ref="B414:B415"/>
    <mergeCell ref="B416:B417"/>
    <mergeCell ref="B418:B419"/>
    <mergeCell ref="B420:B421"/>
    <mergeCell ref="B422:B423"/>
    <mergeCell ref="B424:B425"/>
    <mergeCell ref="B426:B427"/>
    <mergeCell ref="B428:B429"/>
    <mergeCell ref="B430:B431"/>
    <mergeCell ref="A398:B398"/>
    <mergeCell ref="C402:D402"/>
    <mergeCell ref="C403:D403"/>
    <mergeCell ref="C404:D404"/>
    <mergeCell ref="C405:D405"/>
    <mergeCell ref="C406:D406"/>
    <mergeCell ref="C407:D407"/>
    <mergeCell ref="C408:D408"/>
    <mergeCell ref="C409:D409"/>
    <mergeCell ref="AS330:AS332"/>
    <mergeCell ref="I331:L331"/>
    <mergeCell ref="M331:P331"/>
    <mergeCell ref="Q331:T331"/>
    <mergeCell ref="A281:A328"/>
    <mergeCell ref="Q279:T279"/>
    <mergeCell ref="U279:W279"/>
    <mergeCell ref="X279:AA279"/>
    <mergeCell ref="AB279:AD279"/>
    <mergeCell ref="AE279:AI279"/>
    <mergeCell ref="AJ279:AL279"/>
    <mergeCell ref="U331:W331"/>
    <mergeCell ref="X331:AA331"/>
    <mergeCell ref="AB331:AD331"/>
    <mergeCell ref="AE331:AI331"/>
    <mergeCell ref="AJ331:AL331"/>
    <mergeCell ref="AM331:AP331"/>
    <mergeCell ref="AQ330:AQ332"/>
    <mergeCell ref="AR330:AR332"/>
    <mergeCell ref="B281:B283"/>
    <mergeCell ref="B284:B286"/>
    <mergeCell ref="B287:B289"/>
    <mergeCell ref="B314:B316"/>
    <mergeCell ref="B317:B319"/>
    <mergeCell ref="AR278:AR280"/>
    <mergeCell ref="AS278:AS280"/>
    <mergeCell ref="I279:L279"/>
    <mergeCell ref="M279:P279"/>
    <mergeCell ref="A229:A276"/>
    <mergeCell ref="AM279:AP279"/>
    <mergeCell ref="B238:B240"/>
    <mergeCell ref="B241:B243"/>
    <mergeCell ref="B244:B246"/>
    <mergeCell ref="B247:B249"/>
    <mergeCell ref="B250:B252"/>
    <mergeCell ref="B253:B255"/>
    <mergeCell ref="B256:B258"/>
    <mergeCell ref="B232:B234"/>
    <mergeCell ref="B235:B237"/>
    <mergeCell ref="B274:B276"/>
    <mergeCell ref="A278:B278"/>
    <mergeCell ref="C278:AP278"/>
    <mergeCell ref="E279:H279"/>
    <mergeCell ref="A279:C280"/>
    <mergeCell ref="B262:B264"/>
    <mergeCell ref="B265:B267"/>
    <mergeCell ref="B268:B270"/>
    <mergeCell ref="B271:B273"/>
    <mergeCell ref="AJ178:AL178"/>
    <mergeCell ref="AM178:AP178"/>
    <mergeCell ref="AQ177:AQ179"/>
    <mergeCell ref="AR226:AR228"/>
    <mergeCell ref="AS226:AS228"/>
    <mergeCell ref="I227:L227"/>
    <mergeCell ref="M227:P227"/>
    <mergeCell ref="Q227:T227"/>
    <mergeCell ref="U227:W227"/>
    <mergeCell ref="X227:AA227"/>
    <mergeCell ref="AB227:AD227"/>
    <mergeCell ref="AE227:AI227"/>
    <mergeCell ref="AJ227:AL227"/>
    <mergeCell ref="AM227:AP227"/>
    <mergeCell ref="AQ226:AQ228"/>
    <mergeCell ref="AR151:AR153"/>
    <mergeCell ref="AS151:AS153"/>
    <mergeCell ref="I152:L152"/>
    <mergeCell ref="M152:P152"/>
    <mergeCell ref="Q152:T152"/>
    <mergeCell ref="B111:B112"/>
    <mergeCell ref="A93:A112"/>
    <mergeCell ref="B97:B98"/>
    <mergeCell ref="B99:B100"/>
    <mergeCell ref="B93:B94"/>
    <mergeCell ref="B101:B102"/>
    <mergeCell ref="B103:B104"/>
    <mergeCell ref="B105:B106"/>
    <mergeCell ref="B107:B108"/>
    <mergeCell ref="B109:B110"/>
    <mergeCell ref="AR114:AR116"/>
    <mergeCell ref="AS114:AS116"/>
    <mergeCell ref="M115:P115"/>
    <mergeCell ref="Q115:T115"/>
    <mergeCell ref="U115:W115"/>
    <mergeCell ref="E115:H115"/>
    <mergeCell ref="AJ152:AL152"/>
    <mergeCell ref="B138:B140"/>
    <mergeCell ref="B141:B143"/>
    <mergeCell ref="C38:C39"/>
    <mergeCell ref="A37:D37"/>
    <mergeCell ref="E37:AP37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B401:B403"/>
    <mergeCell ref="B404:B405"/>
    <mergeCell ref="B406:B407"/>
    <mergeCell ref="B408:B409"/>
    <mergeCell ref="B410:B411"/>
    <mergeCell ref="B412:B413"/>
    <mergeCell ref="B21:B23"/>
    <mergeCell ref="B24:B26"/>
    <mergeCell ref="B27:B29"/>
    <mergeCell ref="B30:B32"/>
    <mergeCell ref="B33:B35"/>
    <mergeCell ref="B144:B146"/>
    <mergeCell ref="B135:B137"/>
    <mergeCell ref="B132:B134"/>
    <mergeCell ref="B129:B131"/>
    <mergeCell ref="B126:B128"/>
    <mergeCell ref="B117:B119"/>
    <mergeCell ref="B147:B149"/>
    <mergeCell ref="B123:B125"/>
    <mergeCell ref="B87:B88"/>
    <mergeCell ref="B95:B96"/>
    <mergeCell ref="B120:B122"/>
    <mergeCell ref="B172:B173"/>
    <mergeCell ref="B174:B175"/>
    <mergeCell ref="D151:AP151"/>
    <mergeCell ref="E152:H152"/>
    <mergeCell ref="A151:C151"/>
    <mergeCell ref="A152:C153"/>
    <mergeCell ref="A177:C177"/>
    <mergeCell ref="D177:AP177"/>
    <mergeCell ref="G3:W3"/>
    <mergeCell ref="G5:W7"/>
    <mergeCell ref="I115:L115"/>
    <mergeCell ref="X115:AA115"/>
    <mergeCell ref="AB115:AD115"/>
    <mergeCell ref="AE115:AI115"/>
    <mergeCell ref="AJ115:AL115"/>
    <mergeCell ref="AM115:AP115"/>
    <mergeCell ref="AP4:AQ4"/>
    <mergeCell ref="X3:AB3"/>
    <mergeCell ref="X4:AB5"/>
    <mergeCell ref="B4:C4"/>
    <mergeCell ref="AC3:AM5"/>
    <mergeCell ref="A7:B7"/>
    <mergeCell ref="C7:D7"/>
    <mergeCell ref="A117:A149"/>
    <mergeCell ref="E114:AP114"/>
    <mergeCell ref="A38:B39"/>
    <mergeCell ref="C329:AS329"/>
    <mergeCell ref="E331:H331"/>
    <mergeCell ref="C333:D333"/>
    <mergeCell ref="C336:D336"/>
    <mergeCell ref="C334:D334"/>
    <mergeCell ref="C337:D337"/>
    <mergeCell ref="C339:D339"/>
    <mergeCell ref="A178:C179"/>
    <mergeCell ref="E178:H178"/>
    <mergeCell ref="C226:AP226"/>
    <mergeCell ref="A226:B226"/>
    <mergeCell ref="E227:H227"/>
    <mergeCell ref="A227:C227"/>
    <mergeCell ref="C277:AS277"/>
    <mergeCell ref="AQ278:AQ280"/>
    <mergeCell ref="AR177:AR179"/>
    <mergeCell ref="AS177:AS179"/>
    <mergeCell ref="I178:L178"/>
    <mergeCell ref="M178:P178"/>
    <mergeCell ref="Q178:T178"/>
    <mergeCell ref="U178:W178"/>
    <mergeCell ref="X178:AA178"/>
    <mergeCell ref="AB178:AD178"/>
    <mergeCell ref="AE178:AI178"/>
    <mergeCell ref="C355:D355"/>
    <mergeCell ref="C356:D356"/>
    <mergeCell ref="C357:D357"/>
    <mergeCell ref="C359:D359"/>
    <mergeCell ref="C360:D360"/>
    <mergeCell ref="C361:D361"/>
    <mergeCell ref="C363:D363"/>
    <mergeCell ref="C364:D364"/>
    <mergeCell ref="C366:D366"/>
    <mergeCell ref="C367:D367"/>
    <mergeCell ref="C368:D368"/>
    <mergeCell ref="C369:D369"/>
    <mergeCell ref="C371:D371"/>
    <mergeCell ref="C372:D372"/>
    <mergeCell ref="C375:D375"/>
    <mergeCell ref="C373:D373"/>
    <mergeCell ref="C370:D370"/>
    <mergeCell ref="C374:D374"/>
    <mergeCell ref="C376:D376"/>
    <mergeCell ref="C377:D377"/>
    <mergeCell ref="C379:D379"/>
    <mergeCell ref="C380:D380"/>
    <mergeCell ref="C381:D381"/>
    <mergeCell ref="C383:D383"/>
    <mergeCell ref="C384:D384"/>
    <mergeCell ref="C385:D385"/>
    <mergeCell ref="C387:D387"/>
    <mergeCell ref="C378:D378"/>
    <mergeCell ref="C382:D382"/>
    <mergeCell ref="C386:D386"/>
    <mergeCell ref="C420:D420"/>
    <mergeCell ref="C421:D421"/>
    <mergeCell ref="C410:D410"/>
    <mergeCell ref="C411:D411"/>
    <mergeCell ref="C412:D412"/>
    <mergeCell ref="C413:D413"/>
    <mergeCell ref="C414:D414"/>
    <mergeCell ref="C415:D415"/>
    <mergeCell ref="C388:D388"/>
    <mergeCell ref="C389:D389"/>
    <mergeCell ref="C391:D391"/>
    <mergeCell ref="C392:D392"/>
    <mergeCell ref="C393:D393"/>
    <mergeCell ref="C395:D395"/>
    <mergeCell ref="C396:D396"/>
    <mergeCell ref="C397:AS397"/>
    <mergeCell ref="C398:AP398"/>
    <mergeCell ref="AS398:AS400"/>
    <mergeCell ref="I399:L399"/>
    <mergeCell ref="M399:P399"/>
    <mergeCell ref="Q399:T399"/>
    <mergeCell ref="U399:W399"/>
    <mergeCell ref="X399:AA399"/>
    <mergeCell ref="AB399:AD399"/>
    <mergeCell ref="A399:B399"/>
    <mergeCell ref="C330:AP330"/>
    <mergeCell ref="A331:B332"/>
    <mergeCell ref="A330:B330"/>
    <mergeCell ref="C432:AS432"/>
    <mergeCell ref="C225:AS225"/>
    <mergeCell ref="B176:AS176"/>
    <mergeCell ref="B150:AS150"/>
    <mergeCell ref="C428:D428"/>
    <mergeCell ref="C429:D429"/>
    <mergeCell ref="C430:D430"/>
    <mergeCell ref="C431:D431"/>
    <mergeCell ref="C399:D399"/>
    <mergeCell ref="C401:D401"/>
    <mergeCell ref="C422:D422"/>
    <mergeCell ref="C423:D423"/>
    <mergeCell ref="C424:D424"/>
    <mergeCell ref="C425:D425"/>
    <mergeCell ref="C426:D426"/>
    <mergeCell ref="C427:D427"/>
    <mergeCell ref="C416:D416"/>
    <mergeCell ref="C417:D417"/>
    <mergeCell ref="C418:D418"/>
    <mergeCell ref="C419:D419"/>
  </mergeCells>
  <pageMargins left="0.25" right="0.25" top="0.51" bottom="0.75" header="0.3" footer="0.3"/>
  <pageSetup paperSize="9" scale="10" orientation="landscape" r:id="rId1"/>
  <headerFooter>
    <oddHeader>&amp;C&amp;G</oddHeader>
  </headerFooter>
  <rowBreaks count="10" manualBreakCount="10">
    <brk id="36" max="50" man="1"/>
    <brk id="67" max="50" man="1"/>
    <brk id="89" max="50" man="1"/>
    <brk id="113" max="50" man="1"/>
    <brk id="150" max="16383" man="1"/>
    <brk id="176" max="16383" man="1"/>
    <brk id="225" max="16383" man="1"/>
    <brk id="277" max="16383" man="1"/>
    <brk id="329" max="50" man="1"/>
    <brk id="397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Анна</cp:lastModifiedBy>
  <cp:lastPrinted>2025-11-14T04:22:02Z</cp:lastPrinted>
  <dcterms:created xsi:type="dcterms:W3CDTF">2024-09-28T08:38:22Z</dcterms:created>
  <dcterms:modified xsi:type="dcterms:W3CDTF">2025-11-17T11:31:14Z</dcterms:modified>
</cp:coreProperties>
</file>